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in.oecd.org\Homedir4\Wilkins_R\Desktop\"/>
    </mc:Choice>
  </mc:AlternateContent>
  <bookViews>
    <workbookView xWindow="0" yWindow="0" windowWidth="21375" windowHeight="9120"/>
  </bookViews>
  <sheets>
    <sheet name="COVERPAGE" sheetId="10" r:id="rId1"/>
    <sheet name="TOTAL EVALUATION" sheetId="8" r:id="rId2"/>
    <sheet name="CONTROL ENVIRONMENT" sheetId="1" r:id="rId3"/>
    <sheet name="RISK ASSESSMENT" sheetId="3" r:id="rId4"/>
    <sheet name="CONTROL ACTIVITIES" sheetId="4" r:id="rId5"/>
    <sheet name="INFORMATION AND COMMUNICATION" sheetId="5" r:id="rId6"/>
    <sheet name="MONITORING ACTIVITIES" sheetId="6" r:id="rId7"/>
    <sheet name="VALUES" sheetId="7"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4" l="1"/>
  <c r="E10" i="6" l="1"/>
  <c r="F10" i="6"/>
  <c r="D10" i="6"/>
  <c r="E13" i="5"/>
  <c r="F13" i="5"/>
  <c r="D13" i="5"/>
  <c r="E20" i="4"/>
  <c r="F20" i="4"/>
  <c r="F16" i="3"/>
  <c r="E16" i="3"/>
  <c r="D16" i="3"/>
  <c r="D15" i="5" l="1"/>
  <c r="D18" i="3"/>
  <c r="D22" i="4"/>
  <c r="D31" i="1"/>
  <c r="E31" i="1"/>
  <c r="F31" i="1"/>
  <c r="D33" i="8" l="1"/>
  <c r="D18" i="5"/>
  <c r="E33" i="8" s="1"/>
  <c r="D29" i="8"/>
  <c r="D25" i="4"/>
  <c r="E29" i="8" s="1"/>
  <c r="D24" i="8"/>
  <c r="D21" i="3"/>
  <c r="E24" i="8" s="1"/>
  <c r="D33" i="1"/>
  <c r="D12" i="6"/>
  <c r="D37" i="8" l="1"/>
  <c r="D15" i="6"/>
  <c r="E37" i="8" s="1"/>
  <c r="D18" i="8"/>
  <c r="D11" i="8" s="1"/>
  <c r="D36" i="1"/>
  <c r="E18" i="8" s="1"/>
  <c r="E11" i="8" s="1"/>
</calcChain>
</file>

<file path=xl/sharedStrings.xml><?xml version="1.0" encoding="utf-8"?>
<sst xmlns="http://schemas.openxmlformats.org/spreadsheetml/2006/main" count="185" uniqueCount="140">
  <si>
    <t xml:space="preserve">NO </t>
  </si>
  <si>
    <t>TOTAL</t>
  </si>
  <si>
    <t>INTERNAL CONTROL SYSTEM EVALUATION SUMMARY</t>
  </si>
  <si>
    <t>Date</t>
  </si>
  <si>
    <t>SYSTEM MATURITY LEVEL</t>
  </si>
  <si>
    <t>SUM PERCENTAGES OF THE 5 COMPONENTS</t>
  </si>
  <si>
    <t>PERCENTAGE</t>
  </si>
  <si>
    <t>CONFIDENCE DEGREE</t>
  </si>
  <si>
    <t>VALUATION BY INTERNAL CONTROL COMPONENT</t>
  </si>
  <si>
    <t>INTERNAL CONTROL COMPONENTS</t>
  </si>
  <si>
    <t>TOTAL SCORE BY COMPONENT</t>
  </si>
  <si>
    <t>COMPONENT MATURITY LEVEL</t>
  </si>
  <si>
    <t>CONTROL ENVIRONMENT</t>
  </si>
  <si>
    <t>RISK ASSESMENT</t>
  </si>
  <si>
    <t>CONTROL ACTIVITIES</t>
  </si>
  <si>
    <t>INFORMATION AND COMMUNICATION</t>
  </si>
  <si>
    <t>MONITORING ACTIVITIES</t>
  </si>
  <si>
    <t>CRITERIA</t>
  </si>
  <si>
    <t xml:space="preserve">TEST </t>
  </si>
  <si>
    <t>ANSWERS</t>
  </si>
  <si>
    <t>YES</t>
  </si>
  <si>
    <t>In process</t>
  </si>
  <si>
    <t>INTEGRITY AND ETHICAL VALUES</t>
  </si>
  <si>
    <t>Are there processes for disseminating and communicating the code of ethics and conduct on a regular basis?</t>
  </si>
  <si>
    <t>Are appropriate disciplinary actions taken in response to deviations from approved procedures or violation of the code of conduct?</t>
  </si>
  <si>
    <t>Have bodies been defined (and have their functions been described and specified) responsible for:</t>
  </si>
  <si>
    <t>* Existence and maintenance of the internal control system.</t>
  </si>
  <si>
    <t>* Its implantation.</t>
  </si>
  <si>
    <t>* Its monitoring.</t>
  </si>
  <si>
    <t>Do the entity's managers show commitment and collaborate in the design, disclosure and monitoring of the internal control system?</t>
  </si>
  <si>
    <t>Are there procedures that guarantee a correct distribution and dissemination of information in the entity?</t>
  </si>
  <si>
    <t>Is there a process for continuous monitoring and improvement?</t>
  </si>
  <si>
    <t>Does the hiring of personnel strictly comply with the principles of equality, merit and ability?</t>
  </si>
  <si>
    <t>Does the entity have a staff training plan?</t>
  </si>
  <si>
    <t>Has the entity established performance evaluation systems?</t>
  </si>
  <si>
    <t>Has the entity established personnel rotation policies that prevent patronage and friendship, especially with suppliers?</t>
  </si>
  <si>
    <t>INTERNAL CONTROL</t>
  </si>
  <si>
    <t>HUMAN RESOURCES</t>
  </si>
  <si>
    <t>COMMITMENT TO PROFESSIONAL COMPETENCE</t>
  </si>
  <si>
    <t>Are there profiles for each position, and each job has specified the knowledge or skills that are required for its performance?</t>
  </si>
  <si>
    <t>Is the entity's staff sufficient to maintain the entity's level of activity?</t>
  </si>
  <si>
    <t>Do the staff have the necessary skills and training for the assigned job / responsibility?</t>
  </si>
  <si>
    <t>Is attendance and use of training valued?</t>
  </si>
  <si>
    <t>TOTAL BY TYPE OF ANSWER</t>
  </si>
  <si>
    <t>SUM TOTAL ANSWERS</t>
  </si>
  <si>
    <t>TOTAL CONFIDENCE LEVEL</t>
  </si>
  <si>
    <t>TEST</t>
  </si>
  <si>
    <t>Auditee comments</t>
  </si>
  <si>
    <t>Auditor comments</t>
  </si>
  <si>
    <t xml:space="preserve">
INSTITUTIONAL OBJECTIVES</t>
  </si>
  <si>
    <t>Are the objectives described measurable, realistic, and aligned with the strategic objectives of the public sector?</t>
  </si>
  <si>
    <t>Have indicators been designed to measure compliance with the objectives described?</t>
  </si>
  <si>
    <t>Are the deviations with respect to the designed indicators measured and action plans established, if applicable?</t>
  </si>
  <si>
    <t xml:space="preserve">
IDENTIFICATION AND EVALUATION OF RISKS</t>
  </si>
  <si>
    <t>Has the institution identified the key risks for the fulfillment of its objectives?</t>
  </si>
  <si>
    <t>Does the institution assess the degree of probability and impact of the risks that could affect the fulfillment of its objectives, including the risks of corruption?</t>
  </si>
  <si>
    <t>MONITORING</t>
  </si>
  <si>
    <t>Has a person / s been defined to supervise the risk management system?</t>
  </si>
  <si>
    <t>Have possible fraud risks been assessed and controls designed to mitigate them, including, among other things, an internal communication channel for signs of fraud?</t>
  </si>
  <si>
    <t>FRAUD RISK</t>
  </si>
  <si>
    <t>Have controls been identified and designed to mitigate possible risks that threaten the achievement of the entity's objectives?</t>
  </si>
  <si>
    <t>Are checks carried out periodically?</t>
  </si>
  <si>
    <t>CONTROL OVER TECHNOLOGY</t>
  </si>
  <si>
    <t>Are access controls to resources and files in place?</t>
  </si>
  <si>
    <t>Are access controls in place to enforce segregation of duties?</t>
  </si>
  <si>
    <t>Do the data access terminals have restricted access?</t>
  </si>
  <si>
    <t>PROCESSES AND PROCEDURES</t>
  </si>
  <si>
    <t>Are there policies and procedures that describe each of the entity's activities?</t>
  </si>
  <si>
    <t>Has a process map been designed, identifying those that are key and putting competent people in charge, with authority?</t>
  </si>
  <si>
    <t>Are controls monitored and decisions made and action plans developed in the event of deviations?</t>
  </si>
  <si>
    <t>INTERNAL CONTROL EVALUATION</t>
  </si>
  <si>
    <t>Are periodic internal control evaluation activities planned?</t>
  </si>
  <si>
    <t>Do the evaluations cover the most relevant processes?</t>
  </si>
  <si>
    <t>Are the results of the internal control evaluations communicated to the evaluated area or to the person responsible for the evaluated process?</t>
  </si>
  <si>
    <t>Are these evaluations documented?</t>
  </si>
  <si>
    <t xml:space="preserve">
COMMUNICATION OF THE EVALUATION OF INTERNAL CONTROL</t>
  </si>
  <si>
    <t>MONITORING ACTIVITIES: The follow-up includes the activities designed with the purpose of continuously improving internal control, by periodically monitoring and evaluating its effectiveness, efficiency and economy.</t>
  </si>
  <si>
    <t>INFORMATION AND COMMUNICATION: Information and communication are essential for the execution of the internal control objectives. Information and communication systems contribute to the identification, capture and exchange of relevant information, in a way that allows management and staff to fulfill their functions. The information has to be appropriate, timely, updated, accurate and accessible.</t>
  </si>
  <si>
    <t>INFORMATION</t>
  </si>
  <si>
    <t>Do information systems process and transform relevant data into useful information (management reports, indicator results,…)?</t>
  </si>
  <si>
    <t>INTERNAL COMMUNICATION</t>
  </si>
  <si>
    <t>Are the communication channels between management and governing body, and between management and employees, monitored to detect operational problems?</t>
  </si>
  <si>
    <t>Are there anonymous channels for receiving sensitive complaints?</t>
  </si>
  <si>
    <t>EXTERNAL COMMUNICATION</t>
  </si>
  <si>
    <t>Are there formal communication channels with other entities, suppliers, contractors, etc?</t>
  </si>
  <si>
    <t>RANGE TABLE FOR THE EVALUATION OF THE INTERNAL CONTROL SYSTEM</t>
  </si>
  <si>
    <t>BY COMPONENT</t>
  </si>
  <si>
    <t>CONTROL CONFIDENCE LEVEL</t>
  </si>
  <si>
    <t>MEANING</t>
  </si>
  <si>
    <t>HIGHER THAN 75%</t>
  </si>
  <si>
    <t>HIGHER THAN 15%</t>
  </si>
  <si>
    <t>HIGHER THAN 50% AND LESS THAN OR EQUAL TO 75%</t>
  </si>
  <si>
    <t>HIGHER THAN 10% AND LESS THAN OR EQUAL TO 15%</t>
  </si>
  <si>
    <t>HIGHER THAN 5% AND LESS THAN OR EQUAL TO  10%</t>
  </si>
  <si>
    <t>HIGHER THAN 25% AND LESS THAN OR EQUAL TO 50%</t>
  </si>
  <si>
    <t>LESS THAN OR EQUAL TO 25%</t>
  </si>
  <si>
    <t>LESS THAN OR EQUAL TO 5%</t>
  </si>
  <si>
    <t>HIGH</t>
  </si>
  <si>
    <t>MEDIUM</t>
  </si>
  <si>
    <t>LOW</t>
  </si>
  <si>
    <t>NON-EXISTENT</t>
  </si>
  <si>
    <t>Internal control system with aspects that require better development and must be identified to be corrected</t>
  </si>
  <si>
    <t>Internal control system with serious limitations to correct. It requires the execution of an improvement plan.</t>
  </si>
  <si>
    <t>Internal control system non-existent or with serious deficiencies</t>
  </si>
  <si>
    <t>Ministry</t>
  </si>
  <si>
    <t>Organisation</t>
  </si>
  <si>
    <t>ORGANISATIONAL STRUCTURE</t>
  </si>
  <si>
    <t>Does the entity have a sufficiently broad code of conduct (which refers to conflicts of interest, improper payments, misuse of privileged information, safeguarding of personal data, gifts, etc.) formalised and approved by the highest body of the entity?</t>
  </si>
  <si>
    <t>Does this Code define the body / s responsible for analysing non-compliance and proposing corrective actions and sanctions, as well as the procedure to be followed for this purpose?</t>
  </si>
  <si>
    <t xml:space="preserve">2 Rue André Pascal 75775 Paris Cedex 16 France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</si>
  <si>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</si>
  <si>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mailto:sigmaweb@oecd.org</t>
  </si>
  <si>
    <t>This document, as well as any data and any map included herein, are without prejudice to the status of or sovereignty over any territory, to the delimitation of international frontiers and boundaries and to the name of any territory, city or area.</t>
  </si>
  <si>
    <t xml:space="preserve">Tel: +33 (0) 1 45 24 82 00 www.sigmaweb.org </t>
  </si>
  <si>
    <t>© OECD 2021 – The use of this material, whether digital or print, is governed by the Terms and Conditions to be found on the OECD website page http://www.oecd.org/termsandconditions.</t>
  </si>
  <si>
    <t>Internal control evaluation tool</t>
  </si>
  <si>
    <t>COVID-19 RISK ASSESSMENT GUIDELINES</t>
  </si>
  <si>
    <t>Reasonably defined and implemented internal control system. It is important to strengthen your self-assessment and continued improvement.</t>
  </si>
  <si>
    <t>Is the information generated by authorised and easily identifiable persons?</t>
  </si>
  <si>
    <t>Does the entity have the means that allow it to prepare relevant and precise information for the achievement of its objectives and compliance with the applicable regulations?</t>
  </si>
  <si>
    <t>Are there internal communication channels both between management and the governing body, and from management to employees? Internal communication is carried out mainly on: policies and procedures, specific objectives, importance, relevance and advantages of an effective internal control system, functions and responsibilities of the management and the rest of the personnel related to internal control ...</t>
  </si>
  <si>
    <t>CONTROL ACTIVITIES: Control activities are the procedures established to reduce risks and achieve the entity's objectives. In this sense, the entity is responsible for the existence of appropriate controls, that they function according to a plan over time, that they have an appropriate cost, and that they are understandable, reasonable and are directly related to the control objectives.</t>
  </si>
  <si>
    <t>Are the original documents controlled and do they require authorisation?</t>
  </si>
  <si>
    <t>Are the activities separated between different people, to reduce the risks of fraud or breaches of the law?</t>
  </si>
  <si>
    <t>Are most of the entity's processes computerised?</t>
  </si>
  <si>
    <t>Are incidents that occur in the processing of data analysed in order to know their causes?</t>
  </si>
  <si>
    <t>Are all transactions authorised and entered into the computer?</t>
  </si>
  <si>
    <t>Do the actions carried out leave a trace regarding the type, time and person responsible for their performance?</t>
  </si>
  <si>
    <t>RISK ASSESSMENT: Risk assessment is the process of identifying and analysing the risks faced by the entity in the pursuit of meeting its objectives, as well as designing the appropriate responses to them.</t>
  </si>
  <si>
    <t>Does the institution have a formalised written planning document that clearly describes its short-term and long-term strategic and performance objectives and goals?</t>
  </si>
  <si>
    <t>Are the objectives broken down into sub-objectives and tasks at the appropriate level, so that all members of the institution know what their role in their fulfillment is?</t>
  </si>
  <si>
    <t>Does the organisation identify the risk factors that increase the different types of fraud (eg, there are no anti-fraud procedures manuals or they are not updated, they are not communicated, or there are no management standards of conduct;
the entity has a history of questionable practices or investigations with findings of fraud; key documentation missing; there are unusual forms of contracting or unauthorised transactions or expenses; ongoing errors or omissions in financial reporting; incentives; pressures; opportunities to access assets…)?</t>
  </si>
  <si>
    <t>CONTROL ENVIRONMENT: The control environment is the set of standards, processes and structures that constitute the basis on which the internal control of the organisation will be carried out.</t>
  </si>
  <si>
    <t>Are there means or communication channels that allow the entity's staff, suppliers or interested parties in general, to make a complaint? Is there a person in charge who receives and channels them for their investigation and resolution?</t>
  </si>
  <si>
    <t>Is there an updated organisation chart?</t>
  </si>
  <si>
    <t>Is there an Organisation Manual or job description document that clearly describes the tasks and responsibilities of each job as well as the lines of authority, responsibility and dependency?</t>
  </si>
  <si>
    <t>Are there periodic reviews of the Organisation Chart and Manual of Organisation that keep the organisational structure of the entity up to date as well as the description of the jobs?</t>
  </si>
  <si>
    <t>Is there a clear and suitable segregation of functions between authorisation, execution, registration, reception, payment, or control of operations?</t>
  </si>
  <si>
    <t>Is there a knowledge management process in the entity that prevents knowledge and good practices acquired from being lost and facilitates the changes in each position?</t>
  </si>
  <si>
    <t xml:space="preserve"> Annex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</si>
</sst>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b/>
      <sz val="11"/>
      <color theme="1"/>
      <name val="Calibri"/>
      <family val="2"/>
      <scheme val="minor"/>
    </font>
    <font>
      <b/>
      <sz val="10"/>
      <color rgb="FF000000"/>
      <name val="Arial"/>
      <family val="2"/>
    </font>
    <font>
      <sz val="12"/>
      <color theme="4" tint="-0.499984740745262"/>
      <name val="Calibri"/>
      <family val="2"/>
      <scheme val="minor"/>
    </font>
    <font>
      <b/>
      <sz val="12"/>
      <color theme="4" tint="-0.499984740745262"/>
      <name val="Calibri"/>
      <family val="2"/>
      <scheme val="minor"/>
    </font>
    <font>
      <sz val="11"/>
      <color theme="1"/>
      <name val="Calibri"/>
      <family val="2"/>
      <scheme val="minor"/>
    </font>
    <font>
      <b/>
      <sz val="11"/>
      <color theme="4" tint="-0.499984740745262"/>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0"/>
      <color theme="1"/>
      <name val="Calibri"/>
      <family val="2"/>
      <scheme val="minor"/>
    </font>
    <font>
      <sz val="10"/>
      <color theme="0"/>
      <name val="Calibri"/>
      <family val="2"/>
      <scheme val="minor"/>
    </font>
    <font>
      <b/>
      <sz val="10"/>
      <color theme="0"/>
      <name val="Calibri"/>
      <family val="2"/>
      <scheme val="minor"/>
    </font>
    <font>
      <sz val="10"/>
      <color rgb="FF000000"/>
      <name val="Arial"/>
      <family val="2"/>
    </font>
    <font>
      <sz val="11"/>
      <name val="Calibri"/>
      <family val="2"/>
      <scheme val="minor"/>
    </font>
    <font>
      <b/>
      <sz val="11"/>
      <color theme="0"/>
      <name val="Calibri"/>
      <family val="2"/>
      <scheme val="minor"/>
    </font>
    <font>
      <b/>
      <sz val="11"/>
      <color theme="4"/>
      <name val="Calibri"/>
      <family val="2"/>
      <scheme val="minor"/>
    </font>
    <font>
      <sz val="6.5"/>
      <color rgb="FF008080"/>
      <name val="Arial"/>
      <family val="2"/>
    </font>
    <font>
      <sz val="22"/>
      <color rgb="FF008080"/>
      <name val="Arial"/>
      <family val="2"/>
    </font>
    <font>
      <sz val="6.5"/>
      <color rgb="FF808080"/>
      <name val="Arial"/>
      <family val="2"/>
    </font>
    <font>
      <sz val="6"/>
      <color rgb="FF808080"/>
      <name val="Calibri"/>
      <family val="2"/>
    </font>
    <font>
      <sz val="6"/>
      <color rgb="FF008080"/>
      <name val="Arial"/>
      <family val="2"/>
    </font>
    <font>
      <sz val="22"/>
      <color rgb="FF000000"/>
      <name val="Calibri"/>
      <family val="2"/>
    </font>
    <font>
      <b/>
      <sz val="22"/>
      <color rgb="FF31849B"/>
      <name val="Calibri"/>
      <family val="2"/>
    </font>
    <font>
      <b/>
      <sz val="22"/>
      <color rgb="FF31869B"/>
      <name val="Calibri"/>
      <family val="2"/>
    </font>
    <font>
      <u/>
      <sz val="8.8000000000000007"/>
      <color rgb="FF0000FF"/>
      <name val="Calibri"/>
      <family val="2"/>
    </font>
    <font>
      <u/>
      <sz val="6"/>
      <color rgb="FF0000FF"/>
      <name val="Calibri"/>
      <family val="2"/>
    </font>
    <font>
      <u/>
      <sz val="6.5"/>
      <color rgb="FF0000FF"/>
      <name val="Arial"/>
      <family val="2"/>
    </font>
    <font>
      <sz val="6"/>
      <color rgb="FF000000"/>
      <name val="Calibri"/>
      <family val="2"/>
    </font>
    <font>
      <sz val="11"/>
      <color rgb="FF000000"/>
      <name val="Calibri"/>
      <family val="2"/>
    </font>
    <font>
      <b/>
      <sz val="22"/>
      <color rgb="FF00889E"/>
      <name val="Calibri"/>
      <family val="2"/>
    </font>
  </fonts>
  <fills count="16">
    <fill>
      <patternFill patternType="none"/>
    </fill>
    <fill>
      <patternFill patternType="gray125"/>
    </fill>
    <fill>
      <patternFill patternType="solid">
        <fgColor theme="4" tint="0.7999816888943144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4"/>
      </patternFill>
    </fill>
    <fill>
      <patternFill patternType="solid">
        <fgColor rgb="FFFFC000"/>
        <bgColor indexed="64"/>
      </patternFill>
    </fill>
    <fill>
      <patternFill patternType="solid">
        <fgColor theme="4"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theme="4" tint="-0.499984740745262"/>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bottom style="thick">
        <color theme="4"/>
      </bottom>
      <diagonal/>
    </border>
    <border>
      <left/>
      <right/>
      <top/>
      <bottom style="medium">
        <color theme="4" tint="0.3999755851924192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medium">
        <color theme="4" tint="-0.499984740745262"/>
      </bottom>
      <diagonal/>
    </border>
    <border>
      <left/>
      <right style="thin">
        <color indexed="64"/>
      </right>
      <top/>
      <bottom style="medium">
        <color theme="4" tint="-0.499984740745262"/>
      </bottom>
      <diagonal/>
    </border>
    <border>
      <left style="thin">
        <color indexed="64"/>
      </left>
      <right style="thin">
        <color indexed="64"/>
      </right>
      <top/>
      <bottom style="medium">
        <color theme="4" tint="-0.499984740745262"/>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medium">
        <color theme="4" tint="0.39997558519241921"/>
      </top>
      <bottom style="medium">
        <color theme="4" tint="0.39997558519241921"/>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theme="4" tint="-0.499984740745262"/>
      </left>
      <right style="medium">
        <color theme="4" tint="-0.499984740745262"/>
      </right>
      <top style="double">
        <color theme="4" tint="-0.499984740745262"/>
      </top>
      <bottom style="medium">
        <color indexed="64"/>
      </bottom>
      <diagonal/>
    </border>
    <border>
      <left style="medium">
        <color theme="4" tint="-0.499984740745262"/>
      </left>
      <right style="double">
        <color theme="4" tint="-0.499984740745262"/>
      </right>
      <top style="double">
        <color theme="4" tint="-0.499984740745262"/>
      </top>
      <bottom style="medium">
        <color indexed="64"/>
      </bottom>
      <diagonal/>
    </border>
    <border>
      <left style="thin">
        <color indexed="64"/>
      </left>
      <right style="thick">
        <color theme="4" tint="-0.499984740745262"/>
      </right>
      <top style="medium">
        <color indexed="64"/>
      </top>
      <bottom style="double">
        <color theme="4" tint="-0.499984740745262"/>
      </bottom>
      <diagonal/>
    </border>
    <border>
      <left/>
      <right/>
      <top style="double">
        <color theme="4" tint="-0.499984740745262"/>
      </top>
      <bottom/>
      <diagonal/>
    </border>
    <border>
      <left style="medium">
        <color indexed="64"/>
      </left>
      <right style="thin">
        <color indexed="64"/>
      </right>
      <top style="medium">
        <color indexed="64"/>
      </top>
      <bottom style="double">
        <color theme="4" tint="-0.499984740745262"/>
      </bottom>
      <diagonal/>
    </border>
    <border>
      <left style="double">
        <color theme="4" tint="-0.499984740745262"/>
      </left>
      <right style="medium">
        <color indexed="64"/>
      </right>
      <top style="medium">
        <color theme="4" tint="-0.499984740745262"/>
      </top>
      <bottom style="double">
        <color theme="4" tint="-0.499984740745262"/>
      </bottom>
      <diagonal/>
    </border>
    <border>
      <left/>
      <right style="medium">
        <color theme="4" tint="-0.499984740745262"/>
      </right>
      <top/>
      <bottom style="medium">
        <color theme="4" tint="-0.499984740745262"/>
      </bottom>
      <diagonal/>
    </border>
    <border>
      <left/>
      <right/>
      <top style="medium">
        <color theme="4" tint="0.39997558519241921"/>
      </top>
      <bottom/>
      <diagonal/>
    </border>
    <border>
      <left/>
      <right/>
      <top style="thick">
        <color theme="4"/>
      </top>
      <bottom style="double">
        <color theme="4" tint="-0.499984740745262"/>
      </bottom>
      <diagonal/>
    </border>
    <border>
      <left/>
      <right/>
      <top style="thick">
        <color theme="4"/>
      </top>
      <bottom/>
      <diagonal/>
    </border>
    <border>
      <left style="thick">
        <color theme="4"/>
      </left>
      <right/>
      <top/>
      <bottom/>
      <diagonal/>
    </border>
    <border>
      <left/>
      <right style="thick">
        <color theme="4"/>
      </right>
      <top/>
      <bottom/>
      <diagonal/>
    </border>
    <border>
      <left/>
      <right/>
      <top style="double">
        <color theme="4" tint="-0.499984740745262"/>
      </top>
      <bottom style="thick">
        <color theme="4"/>
      </bottom>
      <diagonal/>
    </border>
    <border>
      <left style="thick">
        <color theme="4"/>
      </left>
      <right/>
      <top/>
      <bottom style="thick">
        <color theme="4"/>
      </bottom>
      <diagonal/>
    </border>
    <border>
      <left style="thick">
        <color theme="4"/>
      </left>
      <right style="double">
        <color theme="4" tint="-0.499984740745262"/>
      </right>
      <top/>
      <bottom/>
      <diagonal/>
    </border>
    <border>
      <left style="thick">
        <color theme="4"/>
      </left>
      <right/>
      <top style="thick">
        <color theme="4"/>
      </top>
      <bottom/>
      <diagonal/>
    </border>
    <border>
      <left style="thin">
        <color indexed="64"/>
      </left>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top/>
      <bottom style="medium">
        <color theme="4" tint="-0.249977111117893"/>
      </bottom>
      <diagonal/>
    </border>
    <border>
      <left/>
      <right/>
      <top style="medium">
        <color theme="4" tint="-0.249977111117893"/>
      </top>
      <bottom/>
      <diagonal/>
    </border>
  </borders>
  <cellStyleXfs count="6">
    <xf numFmtId="0" fontId="0" fillId="0" borderId="0"/>
    <xf numFmtId="9" fontId="5" fillId="0" borderId="0" applyFont="0" applyFill="0" applyBorder="0" applyAlignment="0" applyProtection="0"/>
    <xf numFmtId="0" fontId="7" fillId="0" borderId="19" applyNumberFormat="0" applyFill="0" applyAlignment="0" applyProtection="0"/>
    <xf numFmtId="0" fontId="8" fillId="0" borderId="20" applyNumberFormat="0" applyFill="0" applyAlignment="0" applyProtection="0"/>
    <xf numFmtId="0" fontId="9" fillId="13" borderId="0" applyNumberFormat="0" applyBorder="0" applyAlignment="0" applyProtection="0"/>
    <xf numFmtId="0" fontId="10" fillId="0" borderId="0" applyNumberFormat="0" applyFill="0" applyBorder="0" applyAlignment="0" applyProtection="0"/>
  </cellStyleXfs>
  <cellXfs count="217">
    <xf numFmtId="0" fontId="0" fillId="0" borderId="0" xfId="0"/>
    <xf numFmtId="0" fontId="0" fillId="0" borderId="0" xfId="0" applyAlignment="1">
      <alignment wrapText="1"/>
    </xf>
    <xf numFmtId="0" fontId="0" fillId="0" borderId="0" xfId="0" applyBorder="1" applyAlignment="1">
      <alignment wrapText="1"/>
    </xf>
    <xf numFmtId="0" fontId="0" fillId="0" borderId="0" xfId="0" applyAlignment="1">
      <alignment horizontal="center" vertical="center" wrapText="1"/>
    </xf>
    <xf numFmtId="0" fontId="0" fillId="0" borderId="1" xfId="0" applyBorder="1" applyAlignment="1">
      <alignment horizontal="justify" vertical="center" wrapText="1"/>
    </xf>
    <xf numFmtId="0" fontId="0" fillId="0" borderId="0" xfId="0" applyAlignment="1">
      <alignment horizontal="justify" wrapText="1"/>
    </xf>
    <xf numFmtId="0" fontId="0" fillId="0" borderId="1" xfId="0" applyBorder="1" applyAlignment="1">
      <alignment horizontal="justify" wrapText="1"/>
    </xf>
    <xf numFmtId="0" fontId="0" fillId="0" borderId="0" xfId="0" applyBorder="1" applyAlignment="1">
      <alignment horizontal="center" vertical="center" wrapText="1"/>
    </xf>
    <xf numFmtId="0" fontId="0" fillId="0" borderId="0" xfId="0" applyBorder="1" applyAlignment="1">
      <alignment horizontal="justify" wrapText="1"/>
    </xf>
    <xf numFmtId="0" fontId="1" fillId="5" borderId="5" xfId="0" applyFont="1" applyFill="1" applyBorder="1" applyAlignment="1">
      <alignment horizontal="center" vertical="center" wrapText="1"/>
    </xf>
    <xf numFmtId="0" fontId="1" fillId="5" borderId="5" xfId="0" applyFont="1" applyFill="1" applyBorder="1" applyAlignment="1">
      <alignment wrapText="1"/>
    </xf>
    <xf numFmtId="0" fontId="0" fillId="5" borderId="0" xfId="0" applyFill="1" applyBorder="1" applyAlignment="1">
      <alignment wrapText="1"/>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0" fillId="0" borderId="8" xfId="0" applyBorder="1" applyAlignment="1">
      <alignment horizontal="justify" vertical="center" wrapText="1"/>
    </xf>
    <xf numFmtId="0" fontId="0" fillId="0" borderId="10" xfId="0" applyBorder="1" applyAlignment="1">
      <alignment horizontal="justify" wrapText="1"/>
    </xf>
    <xf numFmtId="0" fontId="0" fillId="0" borderId="8" xfId="0" applyBorder="1" applyAlignment="1">
      <alignment horizontal="justify" wrapText="1"/>
    </xf>
    <xf numFmtId="0" fontId="0" fillId="0" borderId="2" xfId="0" applyBorder="1" applyAlignment="1">
      <alignment horizontal="justify" wrapText="1"/>
    </xf>
    <xf numFmtId="0" fontId="0" fillId="5" borderId="0" xfId="0" applyFill="1" applyBorder="1" applyAlignment="1">
      <alignment horizontal="center" vertical="center" wrapText="1"/>
    </xf>
    <xf numFmtId="0" fontId="1" fillId="5" borderId="0" xfId="0" applyFont="1" applyFill="1" applyBorder="1" applyAlignment="1">
      <alignment horizontal="center" vertical="center" wrapText="1"/>
    </xf>
    <xf numFmtId="0" fontId="0" fillId="5" borderId="0" xfId="0" applyFill="1" applyBorder="1" applyAlignment="1">
      <alignment horizontal="justify"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0" fillId="5" borderId="0" xfId="0" applyFill="1" applyBorder="1" applyAlignment="1">
      <alignment horizontal="justify" vertical="center" wrapText="1"/>
    </xf>
    <xf numFmtId="0" fontId="0" fillId="0" borderId="30" xfId="0" applyBorder="1" applyAlignment="1">
      <alignment horizontal="justify" vertical="center" wrapText="1"/>
    </xf>
    <xf numFmtId="0" fontId="0" fillId="0" borderId="32" xfId="0" applyBorder="1" applyAlignment="1">
      <alignment wrapText="1"/>
    </xf>
    <xf numFmtId="0" fontId="1" fillId="2" borderId="33" xfId="0" applyFont="1" applyFill="1" applyBorder="1" applyAlignment="1">
      <alignment horizontal="center" vertical="center" wrapText="1"/>
    </xf>
    <xf numFmtId="0" fontId="0" fillId="5" borderId="0" xfId="0" applyFill="1" applyBorder="1" applyAlignment="1">
      <alignment horizontal="left" vertical="center" wrapText="1"/>
    </xf>
    <xf numFmtId="0" fontId="1" fillId="0" borderId="36" xfId="0" applyFont="1" applyBorder="1" applyAlignment="1">
      <alignment horizontal="center" wrapText="1"/>
    </xf>
    <xf numFmtId="0" fontId="0" fillId="0" borderId="0" xfId="0" applyFont="1"/>
    <xf numFmtId="0" fontId="0" fillId="0" borderId="0" xfId="0" applyFont="1" applyAlignment="1">
      <alignment wrapText="1"/>
    </xf>
    <xf numFmtId="0" fontId="8" fillId="0" borderId="20" xfId="3" applyFont="1" applyAlignment="1">
      <alignment wrapText="1"/>
    </xf>
    <xf numFmtId="0" fontId="0" fillId="0" borderId="0" xfId="0" applyFont="1" applyBorder="1"/>
    <xf numFmtId="0" fontId="0" fillId="0" borderId="0" xfId="0" applyFont="1" applyAlignment="1">
      <alignment horizontal="center"/>
    </xf>
    <xf numFmtId="0" fontId="11" fillId="0" borderId="0" xfId="0" applyFont="1" applyBorder="1" applyAlignment="1">
      <alignment wrapText="1"/>
    </xf>
    <xf numFmtId="0" fontId="2" fillId="3" borderId="2" xfId="0" applyFont="1" applyFill="1"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0" fillId="5" borderId="8" xfId="0" applyFill="1" applyBorder="1" applyAlignment="1" applyProtection="1">
      <alignment horizontal="center" vertical="center" wrapText="1"/>
      <protection locked="0"/>
    </xf>
    <xf numFmtId="0" fontId="0" fillId="5" borderId="12" xfId="0" applyFill="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1" xfId="0" applyBorder="1" applyAlignment="1" applyProtection="1">
      <alignment wrapText="1"/>
      <protection locked="0"/>
    </xf>
    <xf numFmtId="0" fontId="0" fillId="5" borderId="8" xfId="0" applyFill="1" applyBorder="1" applyAlignment="1" applyProtection="1">
      <alignment horizontal="justify" vertical="center" wrapText="1"/>
      <protection locked="0"/>
    </xf>
    <xf numFmtId="0" fontId="0" fillId="5" borderId="1" xfId="0" applyFill="1" applyBorder="1" applyAlignment="1" applyProtection="1">
      <alignment horizontal="justify" vertical="center" wrapText="1"/>
      <protection locked="0"/>
    </xf>
    <xf numFmtId="0" fontId="0" fillId="6" borderId="8" xfId="0" applyFill="1" applyBorder="1" applyAlignment="1" applyProtection="1">
      <alignment horizontal="center" vertical="center" wrapText="1"/>
    </xf>
    <xf numFmtId="0" fontId="0" fillId="6" borderId="12" xfId="0" applyFill="1" applyBorder="1" applyAlignment="1" applyProtection="1">
      <alignment horizontal="center" vertical="center" wrapText="1"/>
    </xf>
    <xf numFmtId="0" fontId="0" fillId="0" borderId="0" xfId="0" applyFont="1" applyBorder="1" applyAlignment="1">
      <alignment wrapText="1"/>
    </xf>
    <xf numFmtId="0" fontId="11" fillId="0" borderId="0" xfId="0" applyFont="1" applyAlignment="1">
      <alignment wrapText="1"/>
    </xf>
    <xf numFmtId="0" fontId="11" fillId="0" borderId="0" xfId="0" applyFont="1" applyBorder="1"/>
    <xf numFmtId="0" fontId="0" fillId="0" borderId="7" xfId="0" applyBorder="1" applyAlignment="1">
      <alignment horizontal="justify" vertical="center" wrapText="1"/>
    </xf>
    <xf numFmtId="0" fontId="0" fillId="0" borderId="9" xfId="0" applyBorder="1" applyAlignment="1">
      <alignment horizontal="justify" vertical="center" wrapText="1"/>
    </xf>
    <xf numFmtId="0" fontId="15" fillId="0" borderId="1" xfId="0" applyFont="1" applyBorder="1" applyAlignment="1">
      <alignment horizontal="justify" vertical="center" wrapText="1"/>
    </xf>
    <xf numFmtId="0" fontId="15" fillId="0" borderId="10" xfId="0" applyFont="1" applyBorder="1" applyAlignment="1">
      <alignment horizontal="justify" vertical="center" wrapText="1"/>
    </xf>
    <xf numFmtId="0" fontId="0" fillId="0" borderId="10" xfId="0" applyBorder="1" applyAlignment="1" applyProtection="1">
      <alignment wrapText="1"/>
      <protection locked="0"/>
    </xf>
    <xf numFmtId="0" fontId="0" fillId="5" borderId="10" xfId="0" applyFill="1" applyBorder="1" applyAlignment="1" applyProtection="1">
      <alignment horizontal="justify" vertical="center" wrapText="1"/>
      <protection locked="0"/>
    </xf>
    <xf numFmtId="0" fontId="0" fillId="5" borderId="14" xfId="0" applyFill="1" applyBorder="1" applyAlignment="1" applyProtection="1">
      <alignment horizontal="center" vertical="center" wrapText="1"/>
      <protection locked="0"/>
    </xf>
    <xf numFmtId="0" fontId="1" fillId="5" borderId="0" xfId="0" applyFont="1" applyFill="1" applyBorder="1" applyAlignment="1">
      <alignment wrapText="1"/>
    </xf>
    <xf numFmtId="0" fontId="1" fillId="0" borderId="0" xfId="0" applyFont="1" applyBorder="1" applyAlignment="1">
      <alignment horizontal="center" wrapText="1"/>
    </xf>
    <xf numFmtId="0" fontId="6" fillId="0" borderId="0" xfId="0" applyFont="1" applyBorder="1" applyAlignment="1">
      <alignment horizontal="center" vertical="center" wrapText="1"/>
    </xf>
    <xf numFmtId="0" fontId="13" fillId="13" borderId="43" xfId="4" applyFont="1" applyBorder="1" applyAlignment="1">
      <alignment horizontal="center" vertical="center" wrapText="1"/>
    </xf>
    <xf numFmtId="0" fontId="13" fillId="13" borderId="44" xfId="4" applyFont="1" applyBorder="1" applyAlignment="1">
      <alignment horizontal="center" vertical="center" wrapText="1"/>
    </xf>
    <xf numFmtId="0" fontId="2" fillId="3" borderId="45" xfId="0" applyFont="1" applyFill="1" applyBorder="1" applyAlignment="1">
      <alignment horizontal="center" vertical="center"/>
    </xf>
    <xf numFmtId="0" fontId="13" fillId="13" borderId="48" xfId="4" applyFont="1" applyBorder="1" applyAlignment="1">
      <alignment horizontal="center" vertical="center" wrapText="1"/>
    </xf>
    <xf numFmtId="0" fontId="0" fillId="0" borderId="50" xfId="0" applyFont="1" applyBorder="1" applyAlignment="1">
      <alignment wrapText="1"/>
    </xf>
    <xf numFmtId="0" fontId="0" fillId="0" borderId="52" xfId="0" applyFont="1" applyBorder="1"/>
    <xf numFmtId="0" fontId="0" fillId="0" borderId="53" xfId="0" applyFont="1" applyBorder="1"/>
    <xf numFmtId="0" fontId="11" fillId="0" borderId="52" xfId="0" applyFont="1" applyBorder="1" applyAlignment="1">
      <alignment wrapText="1"/>
    </xf>
    <xf numFmtId="0" fontId="0" fillId="10" borderId="58" xfId="0" applyFont="1" applyFill="1" applyBorder="1"/>
    <xf numFmtId="0" fontId="0" fillId="10" borderId="52" xfId="0" applyFont="1" applyFill="1" applyBorder="1" applyAlignment="1">
      <alignment wrapText="1"/>
    </xf>
    <xf numFmtId="0" fontId="0" fillId="10" borderId="53" xfId="0" applyFont="1" applyFill="1" applyBorder="1"/>
    <xf numFmtId="0" fontId="11" fillId="10" borderId="49" xfId="0" applyFont="1" applyFill="1" applyBorder="1" applyAlignment="1">
      <alignment wrapText="1"/>
    </xf>
    <xf numFmtId="0" fontId="0" fillId="10" borderId="57" xfId="0" applyFont="1" applyFill="1" applyBorder="1"/>
    <xf numFmtId="0" fontId="0" fillId="10" borderId="56" xfId="0" applyFont="1" applyFill="1" applyBorder="1"/>
    <xf numFmtId="0" fontId="11" fillId="10" borderId="55" xfId="0" applyFont="1" applyFill="1" applyBorder="1" applyAlignment="1">
      <alignment wrapText="1"/>
    </xf>
    <xf numFmtId="0" fontId="11" fillId="10" borderId="46" xfId="0" applyFont="1" applyFill="1" applyBorder="1" applyAlignment="1">
      <alignment wrapText="1"/>
    </xf>
    <xf numFmtId="0" fontId="11" fillId="10" borderId="55" xfId="0" applyFont="1" applyFill="1" applyBorder="1"/>
    <xf numFmtId="0" fontId="0" fillId="10" borderId="54" xfId="0" applyFont="1" applyFill="1" applyBorder="1"/>
    <xf numFmtId="0" fontId="0" fillId="10" borderId="51" xfId="0" applyFont="1" applyFill="1" applyBorder="1" applyAlignment="1">
      <alignment wrapText="1"/>
    </xf>
    <xf numFmtId="0" fontId="0" fillId="10" borderId="51" xfId="0" applyFont="1" applyFill="1" applyBorder="1"/>
    <xf numFmtId="0" fontId="0" fillId="10" borderId="52" xfId="0" applyFont="1" applyFill="1" applyBorder="1"/>
    <xf numFmtId="0" fontId="0" fillId="10" borderId="0" xfId="0" applyFont="1" applyFill="1"/>
    <xf numFmtId="0" fontId="2" fillId="3" borderId="2" xfId="0" applyFont="1" applyFill="1" applyBorder="1" applyAlignment="1">
      <alignment horizontal="center" vertical="center" wrapText="1"/>
    </xf>
    <xf numFmtId="0" fontId="0" fillId="0" borderId="59" xfId="0" applyBorder="1" applyAlignment="1" applyProtection="1">
      <alignment horizontal="center" vertical="center" wrapText="1"/>
      <protection locked="0"/>
    </xf>
    <xf numFmtId="0" fontId="0" fillId="0" borderId="3" xfId="0" applyBorder="1" applyAlignment="1">
      <alignment horizontal="justify" wrapText="1"/>
    </xf>
    <xf numFmtId="0" fontId="0" fillId="0" borderId="30" xfId="0" applyBorder="1" applyAlignment="1" applyProtection="1">
      <alignment horizontal="justify" vertical="center" wrapText="1"/>
      <protection locked="0"/>
    </xf>
    <xf numFmtId="0" fontId="0" fillId="5" borderId="6" xfId="0"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6" borderId="11" xfId="0" applyFill="1" applyBorder="1" applyAlignment="1" applyProtection="1">
      <alignment horizontal="center" vertical="center" wrapText="1"/>
    </xf>
    <xf numFmtId="0" fontId="0" fillId="0" borderId="61"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6" borderId="21" xfId="0" applyFill="1" applyBorder="1" applyAlignment="1" applyProtection="1">
      <alignment horizontal="center" vertical="center" wrapText="1"/>
    </xf>
    <xf numFmtId="0" fontId="0" fillId="0" borderId="38"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 fillId="12" borderId="33" xfId="0" applyFont="1" applyFill="1" applyBorder="1" applyAlignment="1">
      <alignment horizontal="center" vertical="center" wrapText="1"/>
    </xf>
    <xf numFmtId="0" fontId="0" fillId="5" borderId="21" xfId="0"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5" borderId="21" xfId="0" applyFill="1" applyBorder="1" applyAlignment="1" applyProtection="1">
      <alignment horizontal="justify" vertical="center" wrapText="1"/>
      <protection locked="0"/>
    </xf>
    <xf numFmtId="0" fontId="0" fillId="5" borderId="22" xfId="0" applyFill="1" applyBorder="1" applyAlignment="1" applyProtection="1">
      <alignment horizontal="justify" vertical="center" wrapText="1"/>
      <protection locked="0"/>
    </xf>
    <xf numFmtId="0" fontId="13" fillId="13" borderId="15" xfId="4" applyFont="1" applyBorder="1" applyAlignment="1">
      <alignment horizontal="center" vertical="center" wrapText="1"/>
    </xf>
    <xf numFmtId="0" fontId="13" fillId="13" borderId="23" xfId="4" applyFont="1" applyBorder="1" applyAlignment="1">
      <alignment horizontal="center" vertical="center" wrapText="1"/>
    </xf>
    <xf numFmtId="0" fontId="13" fillId="13" borderId="26" xfId="4" applyFont="1" applyBorder="1" applyAlignment="1">
      <alignment horizontal="center" vertical="center" wrapText="1"/>
    </xf>
    <xf numFmtId="0" fontId="13" fillId="13" borderId="1" xfId="4" applyFont="1" applyBorder="1" applyAlignment="1">
      <alignment wrapText="1"/>
    </xf>
    <xf numFmtId="0" fontId="13" fillId="13" borderId="13" xfId="4" applyFont="1" applyBorder="1" applyAlignment="1">
      <alignment wrapText="1"/>
    </xf>
    <xf numFmtId="0" fontId="12" fillId="13" borderId="24" xfId="4" applyFont="1" applyBorder="1" applyAlignment="1">
      <alignment wrapText="1"/>
    </xf>
    <xf numFmtId="1" fontId="14" fillId="3" borderId="47" xfId="0" applyNumberFormat="1" applyFont="1" applyFill="1" applyBorder="1" applyAlignment="1">
      <alignment horizontal="center" vertical="center"/>
    </xf>
    <xf numFmtId="9" fontId="14" fillId="3" borderId="23" xfId="0" applyNumberFormat="1" applyFont="1" applyFill="1" applyBorder="1" applyAlignment="1">
      <alignment horizontal="center" vertical="center"/>
    </xf>
    <xf numFmtId="0" fontId="0" fillId="0" borderId="0" xfId="0" applyBorder="1"/>
    <xf numFmtId="0" fontId="0" fillId="0" borderId="64" xfId="0" applyBorder="1"/>
    <xf numFmtId="0" fontId="16" fillId="15" borderId="63" xfId="0" applyFont="1" applyFill="1" applyBorder="1" applyAlignment="1">
      <alignment horizontal="center" vertical="center" wrapText="1"/>
    </xf>
    <xf numFmtId="0" fontId="0" fillId="2" borderId="0" xfId="0" applyFont="1" applyFill="1" applyBorder="1"/>
    <xf numFmtId="0" fontId="0" fillId="2"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8" borderId="0" xfId="0" applyFont="1" applyFill="1" applyBorder="1" applyAlignment="1">
      <alignment horizontal="center" vertical="center"/>
    </xf>
    <xf numFmtId="0" fontId="1" fillId="14" borderId="0" xfId="0" applyFont="1" applyFill="1" applyBorder="1" applyAlignment="1">
      <alignment horizontal="center" vertical="center"/>
    </xf>
    <xf numFmtId="0" fontId="1" fillId="9" borderId="0" xfId="0" applyFont="1" applyFill="1" applyBorder="1" applyAlignment="1">
      <alignment horizontal="center" vertical="center"/>
    </xf>
    <xf numFmtId="0" fontId="0" fillId="0" borderId="0" xfId="0" applyFont="1" applyBorder="1" applyAlignment="1">
      <alignment horizontal="justify" vertical="center" wrapText="1"/>
    </xf>
    <xf numFmtId="0" fontId="0" fillId="5" borderId="0" xfId="0" applyFill="1"/>
    <xf numFmtId="0" fontId="16" fillId="2" borderId="6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18" fillId="0" borderId="0" xfId="0" applyFont="1" applyFill="1" applyBorder="1" applyAlignment="1">
      <alignment vertical="center" wrapText="1"/>
    </xf>
    <xf numFmtId="0" fontId="23" fillId="0" borderId="0" xfId="0" applyFont="1" applyFill="1" applyBorder="1"/>
    <xf numFmtId="0" fontId="24" fillId="0" borderId="0" xfId="0" applyFont="1" applyFill="1" applyBorder="1"/>
    <xf numFmtId="0" fontId="19" fillId="0" borderId="0" xfId="0" applyFont="1" applyFill="1" applyBorder="1" applyAlignment="1">
      <alignment vertical="center" wrapText="1"/>
    </xf>
    <xf numFmtId="0" fontId="24" fillId="0" borderId="0" xfId="0" applyFont="1" applyFill="1" applyBorder="1" applyAlignment="1"/>
    <xf numFmtId="0" fontId="20" fillId="0" borderId="0" xfId="0" applyFont="1" applyFill="1" applyBorder="1" applyAlignment="1">
      <alignment horizontal="justify" vertical="center" wrapText="1"/>
    </xf>
    <xf numFmtId="0" fontId="25" fillId="0" borderId="0" xfId="0" applyFont="1" applyFill="1" applyBorder="1" applyAlignment="1"/>
    <xf numFmtId="0" fontId="30" fillId="0" borderId="0" xfId="0" applyFont="1" applyFill="1" applyBorder="1"/>
    <xf numFmtId="0" fontId="28" fillId="0" borderId="0" xfId="5" applyFont="1" applyFill="1" applyBorder="1" applyAlignment="1" applyProtection="1">
      <alignment vertical="center" wrapText="1"/>
    </xf>
    <xf numFmtId="0" fontId="18" fillId="0" borderId="0" xfId="0" applyFont="1" applyFill="1" applyBorder="1" applyAlignment="1">
      <alignment vertical="center" wrapText="1"/>
    </xf>
    <xf numFmtId="0" fontId="21" fillId="0" borderId="0" xfId="0" applyFont="1" applyFill="1" applyBorder="1" applyAlignment="1">
      <alignment horizontal="justify" vertical="center" wrapText="1"/>
    </xf>
    <xf numFmtId="0" fontId="30" fillId="0" borderId="0" xfId="0" applyFont="1" applyFill="1" applyBorder="1" applyAlignment="1"/>
    <xf numFmtId="0" fontId="22" fillId="0" borderId="0" xfId="0" applyFont="1" applyFill="1" applyBorder="1" applyAlignment="1">
      <alignment vertical="center" wrapText="1"/>
    </xf>
    <xf numFmtId="0" fontId="27" fillId="0" borderId="0" xfId="5" applyFont="1" applyFill="1" applyBorder="1" applyAlignment="1" applyProtection="1">
      <alignment horizontal="justify" vertical="center" wrapText="1"/>
    </xf>
    <xf numFmtId="0" fontId="29" fillId="0" borderId="0" xfId="0" applyFont="1" applyFill="1" applyBorder="1" applyAlignment="1"/>
    <xf numFmtId="0" fontId="25" fillId="0" borderId="0" xfId="0" applyFont="1" applyFill="1" applyBorder="1" applyAlignment="1">
      <alignment horizontal="center"/>
    </xf>
    <xf numFmtId="0" fontId="24" fillId="0" borderId="0" xfId="0" applyFont="1" applyFill="1" applyBorder="1" applyAlignment="1">
      <alignment horizontal="center" wrapText="1"/>
    </xf>
    <xf numFmtId="0" fontId="31" fillId="0" borderId="0" xfId="0" applyFont="1" applyFill="1" applyBorder="1" applyAlignment="1">
      <alignment horizontal="center"/>
    </xf>
    <xf numFmtId="17" fontId="24" fillId="0" borderId="0" xfId="0" applyNumberFormat="1" applyFont="1" applyFill="1" applyBorder="1" applyAlignment="1">
      <alignment horizontal="center"/>
    </xf>
    <xf numFmtId="0" fontId="24" fillId="0" borderId="0" xfId="0" applyFont="1" applyFill="1" applyBorder="1" applyAlignment="1">
      <alignment horizontal="center"/>
    </xf>
    <xf numFmtId="0" fontId="26" fillId="0" borderId="0" xfId="5" applyFont="1" applyFill="1" applyBorder="1" applyAlignment="1" applyProtection="1">
      <alignment vertical="center" wrapText="1"/>
    </xf>
    <xf numFmtId="0" fontId="27" fillId="0" borderId="0" xfId="5" applyFont="1" applyFill="1" applyBorder="1" applyAlignment="1" applyProtection="1">
      <alignment vertical="center" wrapText="1"/>
    </xf>
    <xf numFmtId="9" fontId="15" fillId="0" borderId="8" xfId="5" applyNumberFormat="1" applyFont="1" applyBorder="1" applyAlignment="1">
      <alignment horizontal="center" vertical="center" wrapText="1"/>
    </xf>
    <xf numFmtId="9" fontId="15" fillId="0" borderId="1" xfId="5" applyNumberFormat="1" applyFont="1" applyBorder="1" applyAlignment="1">
      <alignment horizontal="center" vertical="center" wrapText="1"/>
    </xf>
    <xf numFmtId="9" fontId="15" fillId="0" borderId="10" xfId="5" applyNumberFormat="1" applyFont="1" applyBorder="1" applyAlignment="1">
      <alignment horizontal="center" vertical="center" wrapText="1"/>
    </xf>
    <xf numFmtId="0" fontId="8" fillId="0" borderId="20" xfId="3" applyFont="1" applyAlignment="1">
      <alignment horizontal="left" wrapText="1"/>
    </xf>
    <xf numFmtId="0" fontId="8" fillId="0" borderId="40" xfId="3" applyFont="1" applyBorder="1" applyAlignment="1" applyProtection="1">
      <alignment horizontal="justify" wrapText="1"/>
      <protection locked="0"/>
    </xf>
    <xf numFmtId="14" fontId="8" fillId="0" borderId="40" xfId="3" applyNumberFormat="1" applyFont="1" applyBorder="1" applyAlignment="1" applyProtection="1">
      <alignment horizontal="justify" wrapText="1"/>
      <protection locked="0"/>
    </xf>
    <xf numFmtId="0" fontId="15" fillId="0" borderId="8" xfId="5" applyFont="1" applyBorder="1" applyAlignment="1">
      <alignment horizontal="center" vertical="center" wrapText="1"/>
    </xf>
    <xf numFmtId="0" fontId="15" fillId="0" borderId="1" xfId="5" applyFont="1" applyBorder="1" applyAlignment="1">
      <alignment horizontal="center" vertical="center" wrapText="1"/>
    </xf>
    <xf numFmtId="0" fontId="15" fillId="0" borderId="10" xfId="5" applyFont="1" applyBorder="1" applyAlignment="1">
      <alignment horizontal="center" vertical="center" wrapText="1"/>
    </xf>
    <xf numFmtId="0" fontId="8" fillId="0" borderId="19" xfId="2" applyFont="1" applyAlignment="1">
      <alignment horizontal="center" wrapText="1"/>
    </xf>
    <xf numFmtId="0" fontId="4" fillId="0" borderId="19" xfId="0" applyFont="1" applyBorder="1" applyAlignment="1">
      <alignment horizontal="center" vertical="center" wrapText="1"/>
    </xf>
    <xf numFmtId="0" fontId="10" fillId="0" borderId="13" xfId="5" applyBorder="1" applyAlignment="1">
      <alignment horizontal="center" vertical="center" wrapText="1"/>
    </xf>
    <xf numFmtId="0" fontId="10" fillId="0" borderId="9" xfId="5" applyBorder="1" applyAlignment="1">
      <alignment horizontal="center" vertical="center" wrapText="1"/>
    </xf>
    <xf numFmtId="0" fontId="10" fillId="0" borderId="7" xfId="5" applyBorder="1" applyAlignment="1">
      <alignment horizontal="center" vertical="center" wrapText="1"/>
    </xf>
    <xf numFmtId="0" fontId="11" fillId="5" borderId="24" xfId="0" applyFont="1" applyFill="1" applyBorder="1" applyAlignment="1">
      <alignment horizontal="center" wrapText="1"/>
    </xf>
    <xf numFmtId="0" fontId="11" fillId="5" borderId="22" xfId="0" applyFont="1" applyFill="1" applyBorder="1" applyAlignment="1">
      <alignment horizontal="center" wrapText="1"/>
    </xf>
    <xf numFmtId="0" fontId="11" fillId="5" borderId="21" xfId="0" applyFont="1" applyFill="1" applyBorder="1" applyAlignment="1">
      <alignment horizontal="center" wrapText="1"/>
    </xf>
    <xf numFmtId="0" fontId="11" fillId="5" borderId="25" xfId="0" applyFont="1" applyFill="1" applyBorder="1" applyAlignment="1">
      <alignment horizontal="center" wrapText="1"/>
    </xf>
    <xf numFmtId="0" fontId="11" fillId="5" borderId="27" xfId="0" applyFont="1" applyFill="1" applyBorder="1" applyAlignment="1">
      <alignment horizontal="center" wrapText="1"/>
    </xf>
    <xf numFmtId="0" fontId="11" fillId="5" borderId="38" xfId="0" applyFont="1" applyFill="1" applyBorder="1" applyAlignment="1">
      <alignment horizont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9" fontId="1" fillId="0" borderId="30" xfId="1" applyFont="1" applyBorder="1" applyAlignment="1">
      <alignment horizontal="center" vertical="center" wrapText="1"/>
    </xf>
    <xf numFmtId="0" fontId="0" fillId="5" borderId="30" xfId="0" applyFill="1" applyBorder="1" applyAlignment="1">
      <alignment horizontal="center" vertical="center" wrapText="1"/>
    </xf>
    <xf numFmtId="0" fontId="0" fillId="5" borderId="31" xfId="0" applyFill="1" applyBorder="1" applyAlignment="1">
      <alignment horizontal="center" vertical="center" wrapText="1"/>
    </xf>
    <xf numFmtId="0" fontId="4" fillId="5" borderId="5" xfId="0" applyFont="1" applyFill="1" applyBorder="1" applyAlignment="1">
      <alignment horizontal="justify" vertical="center" wrapText="1"/>
    </xf>
    <xf numFmtId="0" fontId="3" fillId="5" borderId="5" xfId="0" applyFont="1" applyFill="1" applyBorder="1" applyAlignment="1">
      <alignment horizontal="justify" vertical="center" wrapText="1"/>
    </xf>
    <xf numFmtId="0" fontId="1" fillId="11" borderId="28"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6" fillId="0" borderId="5"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0" fillId="5" borderId="30" xfId="0" applyFill="1" applyBorder="1" applyAlignment="1">
      <alignment horizontal="center" wrapText="1"/>
    </xf>
    <xf numFmtId="0" fontId="0" fillId="5" borderId="31" xfId="0" applyFill="1" applyBorder="1" applyAlignment="1">
      <alignment horizontal="center" wrapText="1"/>
    </xf>
    <xf numFmtId="0" fontId="1" fillId="2" borderId="4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11" borderId="34" xfId="0" applyFont="1" applyFill="1" applyBorder="1" applyAlignment="1">
      <alignment horizontal="center" vertical="center" wrapText="1"/>
    </xf>
    <xf numFmtId="0" fontId="1" fillId="11" borderId="35"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2" fillId="3" borderId="21"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7" fillId="0" borderId="63" xfId="0" applyFont="1" applyBorder="1" applyAlignment="1">
      <alignment horizontal="center"/>
    </xf>
  </cellXfs>
  <cellStyles count="6">
    <cellStyle name="Accent1" xfId="4" builtinId="29"/>
    <cellStyle name="Heading 1" xfId="2" builtinId="16"/>
    <cellStyle name="Heading 3" xfId="3" builtinId="18"/>
    <cellStyle name="Hyperlink" xfId="5" builtinId="8"/>
    <cellStyle name="Normal" xfId="0" builtinId="0"/>
    <cellStyle name="Percent" xfId="1" builtinId="5"/>
  </cellStyles>
  <dxfs count="48">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FF0000"/>
        </patternFill>
      </fill>
    </dxf>
    <dxf>
      <fill>
        <patternFill>
          <bgColor rgb="FFFFFF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142880</xdr:colOff>
      <xdr:row>2</xdr:row>
      <xdr:rowOff>66676</xdr:rowOff>
    </xdr:from>
    <xdr:to>
      <xdr:col>10</xdr:col>
      <xdr:colOff>434379</xdr:colOff>
      <xdr:row>7</xdr:row>
      <xdr:rowOff>166983</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80" y="257176"/>
          <a:ext cx="6387499" cy="10528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sigmaweb@oecd.org" TargetMode="External"/><Relationship Id="rId1" Type="http://schemas.openxmlformats.org/officeDocument/2006/relationships/hyperlink" Target="http://www.oecd.org/termsandcondi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2"/>
  <sheetViews>
    <sheetView tabSelected="1" workbookViewId="0">
      <selection activeCell="G19" sqref="G19"/>
    </sheetView>
  </sheetViews>
  <sheetFormatPr defaultRowHeight="15" x14ac:dyDescent="0.25"/>
  <sheetData>
    <row r="2" spans="1:11" x14ac:dyDescent="0.25">
      <c r="A2" s="145"/>
      <c r="B2" s="138"/>
      <c r="C2" s="145"/>
      <c r="D2" s="145"/>
      <c r="E2" s="145"/>
      <c r="F2" s="145"/>
      <c r="G2" s="145"/>
      <c r="H2" s="145"/>
      <c r="I2" s="145"/>
      <c r="J2" s="145"/>
      <c r="K2" s="145"/>
    </row>
    <row r="3" spans="1:11" x14ac:dyDescent="0.25">
      <c r="A3" s="145"/>
      <c r="B3" s="138"/>
      <c r="C3" s="145"/>
      <c r="D3" s="145"/>
      <c r="E3" s="145"/>
      <c r="F3" s="145"/>
      <c r="G3" s="145"/>
      <c r="H3" s="145"/>
      <c r="I3" s="145"/>
      <c r="J3" s="145"/>
      <c r="K3" s="145"/>
    </row>
    <row r="4" spans="1:11" x14ac:dyDescent="0.25">
      <c r="A4" s="145"/>
      <c r="B4" s="138"/>
      <c r="C4" s="145"/>
      <c r="D4" s="145"/>
      <c r="E4" s="145"/>
      <c r="F4" s="145"/>
      <c r="G4" s="145"/>
      <c r="H4" s="145"/>
      <c r="I4" s="145"/>
      <c r="J4" s="145"/>
      <c r="K4" s="145"/>
    </row>
    <row r="5" spans="1:11" x14ac:dyDescent="0.25">
      <c r="A5" s="145"/>
      <c r="B5" s="138"/>
      <c r="C5" s="145"/>
      <c r="D5" s="145"/>
      <c r="E5" s="145"/>
      <c r="F5" s="145"/>
      <c r="G5" s="145"/>
      <c r="H5" s="145"/>
      <c r="I5" s="145"/>
      <c r="J5" s="145"/>
      <c r="K5" s="145"/>
    </row>
    <row r="6" spans="1:11" x14ac:dyDescent="0.25">
      <c r="A6" s="145"/>
      <c r="B6" s="138"/>
      <c r="C6" s="145"/>
      <c r="D6" s="145"/>
      <c r="E6" s="145"/>
      <c r="F6" s="145"/>
      <c r="G6" s="145"/>
      <c r="H6" s="145"/>
      <c r="I6" s="145"/>
      <c r="J6" s="145"/>
      <c r="K6" s="145"/>
    </row>
    <row r="7" spans="1:11" x14ac:dyDescent="0.25">
      <c r="A7" s="145"/>
      <c r="B7" s="138"/>
      <c r="C7" s="145"/>
      <c r="D7" s="145"/>
      <c r="E7" s="145"/>
      <c r="F7" s="145"/>
      <c r="G7" s="145"/>
      <c r="H7" s="145"/>
      <c r="I7" s="145"/>
      <c r="J7" s="145"/>
      <c r="K7" s="145"/>
    </row>
    <row r="8" spans="1:11" x14ac:dyDescent="0.25">
      <c r="A8" s="145"/>
      <c r="B8" s="138"/>
      <c r="C8" s="145"/>
      <c r="D8" s="145"/>
      <c r="E8" s="145"/>
      <c r="F8" s="145"/>
      <c r="G8" s="145"/>
      <c r="H8" s="145"/>
      <c r="I8" s="145"/>
      <c r="J8" s="145"/>
      <c r="K8" s="145"/>
    </row>
    <row r="9" spans="1:11" x14ac:dyDescent="0.25">
      <c r="A9" s="145"/>
      <c r="B9" s="138"/>
      <c r="C9" s="145"/>
      <c r="D9" s="145"/>
      <c r="E9" s="145"/>
      <c r="F9" s="145"/>
      <c r="G9" s="145"/>
      <c r="H9" s="145"/>
      <c r="I9" s="145"/>
      <c r="J9" s="145"/>
      <c r="K9" s="145"/>
    </row>
    <row r="10" spans="1:11" x14ac:dyDescent="0.25">
      <c r="A10" s="145"/>
      <c r="B10" s="138"/>
      <c r="C10" s="145"/>
      <c r="D10" s="145"/>
      <c r="E10" s="145"/>
      <c r="F10" s="145"/>
      <c r="G10" s="145"/>
      <c r="H10" s="145"/>
      <c r="I10" s="145"/>
      <c r="J10" s="145"/>
      <c r="K10" s="145"/>
    </row>
    <row r="11" spans="1:11" x14ac:dyDescent="0.25">
      <c r="A11" s="145"/>
      <c r="B11" s="138"/>
      <c r="C11" s="145"/>
      <c r="D11" s="145"/>
      <c r="E11" s="145"/>
      <c r="F11" s="145"/>
      <c r="G11" s="145"/>
      <c r="H11" s="145"/>
      <c r="I11" s="145"/>
      <c r="J11" s="145"/>
      <c r="K11" s="145"/>
    </row>
    <row r="12" spans="1:11" x14ac:dyDescent="0.25">
      <c r="A12" s="145"/>
      <c r="B12" s="138"/>
      <c r="C12" s="145"/>
      <c r="D12" s="145"/>
      <c r="E12" s="145"/>
      <c r="F12" s="145"/>
      <c r="G12" s="145"/>
      <c r="H12" s="145"/>
      <c r="I12" s="145"/>
      <c r="J12" s="145"/>
      <c r="K12" s="145"/>
    </row>
    <row r="13" spans="1:11" ht="28.5" x14ac:dyDescent="0.45">
      <c r="A13" s="139"/>
      <c r="B13" s="157" t="s">
        <v>116</v>
      </c>
      <c r="C13" s="157"/>
      <c r="D13" s="157"/>
      <c r="E13" s="157"/>
      <c r="F13" s="157"/>
      <c r="G13" s="157"/>
      <c r="H13" s="157"/>
      <c r="I13" s="157"/>
      <c r="J13" s="157"/>
      <c r="K13" s="139"/>
    </row>
    <row r="14" spans="1:11" ht="28.5" x14ac:dyDescent="0.45">
      <c r="A14" s="139"/>
      <c r="B14" s="139"/>
      <c r="C14" s="145"/>
      <c r="D14" s="140"/>
      <c r="E14" s="139"/>
      <c r="F14" s="139"/>
      <c r="G14" s="139"/>
      <c r="H14" s="139"/>
      <c r="I14" s="139"/>
      <c r="J14" s="139"/>
      <c r="K14" s="139"/>
    </row>
    <row r="15" spans="1:11" ht="28.5" x14ac:dyDescent="0.45">
      <c r="A15" s="139"/>
      <c r="B15" s="139"/>
      <c r="C15" s="145"/>
      <c r="D15" s="145"/>
      <c r="E15" s="153" t="s">
        <v>139</v>
      </c>
      <c r="F15" s="153"/>
      <c r="G15" s="153"/>
      <c r="H15" s="139"/>
      <c r="I15" s="139"/>
      <c r="J15" s="139"/>
      <c r="K15" s="139"/>
    </row>
    <row r="16" spans="1:11" ht="28.5" x14ac:dyDescent="0.45">
      <c r="A16" s="139"/>
      <c r="B16" s="138"/>
      <c r="C16" s="154" t="s">
        <v>115</v>
      </c>
      <c r="D16" s="154"/>
      <c r="E16" s="154"/>
      <c r="F16" s="154"/>
      <c r="G16" s="154"/>
      <c r="H16" s="154"/>
      <c r="I16" s="154"/>
      <c r="J16" s="145"/>
      <c r="K16" s="145"/>
    </row>
    <row r="17" spans="1:11" ht="28.5" x14ac:dyDescent="0.45">
      <c r="A17" s="139"/>
      <c r="B17" s="138"/>
      <c r="C17" s="155"/>
      <c r="D17" s="155"/>
      <c r="E17" s="155"/>
      <c r="F17" s="155"/>
      <c r="G17" s="155"/>
      <c r="H17" s="155"/>
      <c r="I17" s="155"/>
      <c r="J17" s="145"/>
      <c r="K17" s="145"/>
    </row>
    <row r="18" spans="1:11" ht="28.5" x14ac:dyDescent="0.45">
      <c r="A18" s="139"/>
      <c r="B18" s="138"/>
      <c r="C18" s="145"/>
      <c r="D18" s="145"/>
      <c r="E18" s="145"/>
      <c r="F18" s="145"/>
      <c r="G18" s="145"/>
      <c r="H18" s="145"/>
      <c r="I18" s="145"/>
      <c r="J18" s="145"/>
      <c r="K18" s="145"/>
    </row>
    <row r="19" spans="1:11" ht="28.5" x14ac:dyDescent="0.45">
      <c r="A19" s="139"/>
      <c r="B19" s="141"/>
      <c r="C19" s="140"/>
      <c r="D19" s="139"/>
      <c r="E19" s="142"/>
      <c r="F19" s="142"/>
      <c r="G19" s="139"/>
      <c r="H19" s="139"/>
      <c r="I19" s="139"/>
      <c r="J19" s="139"/>
      <c r="K19" s="139"/>
    </row>
    <row r="20" spans="1:11" ht="28.5" x14ac:dyDescent="0.45">
      <c r="A20" s="145"/>
      <c r="B20" s="139"/>
      <c r="C20" s="139"/>
      <c r="D20" s="139"/>
      <c r="E20" s="140"/>
      <c r="F20" s="140"/>
      <c r="G20" s="139"/>
      <c r="H20" s="139"/>
      <c r="I20" s="139"/>
      <c r="J20" s="139"/>
      <c r="K20" s="139"/>
    </row>
    <row r="21" spans="1:11" ht="28.5" x14ac:dyDescent="0.45">
      <c r="A21" s="145"/>
      <c r="B21" s="141"/>
      <c r="C21" s="139"/>
      <c r="D21" s="139"/>
      <c r="E21" s="144"/>
      <c r="F21" s="144"/>
      <c r="G21" s="144"/>
      <c r="H21" s="144"/>
      <c r="I21" s="144"/>
      <c r="J21" s="139"/>
      <c r="K21" s="139"/>
    </row>
    <row r="22" spans="1:11" ht="28.5" x14ac:dyDescent="0.45">
      <c r="A22" s="145"/>
      <c r="B22" s="138"/>
      <c r="C22" s="156"/>
      <c r="D22" s="157"/>
      <c r="E22" s="157"/>
      <c r="F22" s="157"/>
      <c r="G22" s="157"/>
      <c r="H22" s="157"/>
      <c r="I22" s="157"/>
      <c r="J22" s="139"/>
      <c r="K22" s="139"/>
    </row>
    <row r="23" spans="1:11" ht="28.5" x14ac:dyDescent="0.45">
      <c r="A23" s="145"/>
      <c r="B23" s="138"/>
      <c r="C23" s="140"/>
      <c r="D23" s="145"/>
      <c r="E23" s="145"/>
      <c r="F23" s="145"/>
      <c r="G23" s="145"/>
      <c r="H23" s="145"/>
      <c r="I23" s="145"/>
      <c r="J23" s="145"/>
      <c r="K23" s="145"/>
    </row>
    <row r="24" spans="1:11" x14ac:dyDescent="0.25">
      <c r="A24" s="145"/>
      <c r="B24" s="138"/>
      <c r="C24" s="145"/>
      <c r="D24" s="145"/>
      <c r="E24" s="145"/>
      <c r="F24" s="145"/>
      <c r="G24" s="145"/>
      <c r="H24" s="145"/>
      <c r="I24" s="145"/>
      <c r="J24" s="145"/>
      <c r="K24" s="145"/>
    </row>
    <row r="25" spans="1:11" x14ac:dyDescent="0.25">
      <c r="A25" s="145"/>
      <c r="B25" s="138"/>
      <c r="C25" s="145"/>
      <c r="D25" s="145"/>
      <c r="E25" s="145"/>
      <c r="F25" s="145"/>
      <c r="G25" s="145"/>
      <c r="H25" s="145"/>
      <c r="I25" s="145"/>
      <c r="J25" s="145"/>
      <c r="K25" s="145"/>
    </row>
    <row r="26" spans="1:11" x14ac:dyDescent="0.25">
      <c r="A26" s="145"/>
      <c r="B26" s="138"/>
      <c r="C26" s="145"/>
      <c r="D26" s="145"/>
      <c r="E26" s="145"/>
      <c r="F26" s="145"/>
      <c r="G26" s="145"/>
      <c r="H26" s="145"/>
      <c r="I26" s="145"/>
      <c r="J26" s="145"/>
      <c r="K26" s="145"/>
    </row>
    <row r="27" spans="1:11" x14ac:dyDescent="0.25">
      <c r="A27" s="145"/>
      <c r="B27" s="138"/>
      <c r="C27" s="145"/>
      <c r="D27" s="145"/>
      <c r="E27" s="145"/>
      <c r="F27" s="145"/>
      <c r="G27" s="145"/>
      <c r="H27" s="145"/>
      <c r="I27" s="145"/>
      <c r="J27" s="145"/>
      <c r="K27" s="145"/>
    </row>
    <row r="28" spans="1:11" x14ac:dyDescent="0.25">
      <c r="A28" s="145"/>
      <c r="B28" s="158"/>
      <c r="C28" s="159"/>
      <c r="D28" s="143"/>
      <c r="E28" s="145"/>
      <c r="F28" s="145"/>
      <c r="G28" s="145"/>
      <c r="H28" s="145"/>
      <c r="I28" s="145"/>
      <c r="J28" s="145"/>
      <c r="K28" s="145"/>
    </row>
    <row r="29" spans="1:11" x14ac:dyDescent="0.25">
      <c r="A29" s="145"/>
      <c r="B29" s="147" t="s">
        <v>109</v>
      </c>
      <c r="C29" s="147"/>
      <c r="D29" s="148" t="s">
        <v>110</v>
      </c>
      <c r="E29" s="149"/>
      <c r="F29" s="149"/>
      <c r="G29" s="149"/>
      <c r="H29" s="149"/>
      <c r="I29" s="149"/>
      <c r="J29" s="149"/>
      <c r="K29" s="145"/>
    </row>
    <row r="30" spans="1:11" x14ac:dyDescent="0.25">
      <c r="A30" s="145"/>
      <c r="B30" s="146" t="s">
        <v>111</v>
      </c>
      <c r="C30" s="147"/>
      <c r="D30" s="148" t="s">
        <v>112</v>
      </c>
      <c r="E30" s="149"/>
      <c r="F30" s="149"/>
      <c r="G30" s="149"/>
      <c r="H30" s="149"/>
      <c r="I30" s="149"/>
      <c r="J30" s="149"/>
      <c r="K30" s="145"/>
    </row>
    <row r="31" spans="1:11" x14ac:dyDescent="0.25">
      <c r="A31" s="145"/>
      <c r="B31" s="150" t="s">
        <v>113</v>
      </c>
      <c r="C31" s="150"/>
      <c r="D31" s="151" t="s">
        <v>114</v>
      </c>
      <c r="E31" s="152"/>
      <c r="F31" s="152"/>
      <c r="G31" s="152"/>
      <c r="H31" s="152"/>
      <c r="I31" s="152"/>
      <c r="J31" s="152"/>
      <c r="K31" s="145"/>
    </row>
    <row r="32" spans="1:11" x14ac:dyDescent="0.25">
      <c r="A32" s="145"/>
      <c r="B32" s="147"/>
      <c r="C32" s="149"/>
      <c r="D32" s="151"/>
      <c r="E32" s="152"/>
      <c r="F32" s="152"/>
      <c r="G32" s="152"/>
      <c r="H32" s="152"/>
      <c r="I32" s="152"/>
      <c r="J32" s="152"/>
      <c r="K32" s="145"/>
    </row>
  </sheetData>
  <mergeCells count="14">
    <mergeCell ref="B13:J13"/>
    <mergeCell ref="B29:C29"/>
    <mergeCell ref="D29:J29"/>
    <mergeCell ref="E15:G15"/>
    <mergeCell ref="C16:I16"/>
    <mergeCell ref="C17:I17"/>
    <mergeCell ref="C22:I22"/>
    <mergeCell ref="B28:C28"/>
    <mergeCell ref="B30:C30"/>
    <mergeCell ref="D30:J30"/>
    <mergeCell ref="B31:C31"/>
    <mergeCell ref="D31:J31"/>
    <mergeCell ref="B32:C32"/>
    <mergeCell ref="D32:J32"/>
  </mergeCells>
  <hyperlinks>
    <hyperlink ref="D31" r:id="rId1" display="http://www.oecd.org/termsandconditions"/>
    <hyperlink ref="B30"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38"/>
  <sheetViews>
    <sheetView topLeftCell="A7" zoomScale="115" zoomScaleNormal="115" workbookViewId="0">
      <selection activeCell="C8" sqref="C8"/>
    </sheetView>
  </sheetViews>
  <sheetFormatPr defaultColWidth="11.42578125" defaultRowHeight="15" x14ac:dyDescent="0.25"/>
  <cols>
    <col min="1" max="1" width="11.42578125" style="29"/>
    <col min="2" max="2" width="1.5703125" style="29" customWidth="1"/>
    <col min="3" max="3" width="26" style="30" customWidth="1"/>
    <col min="4" max="4" width="16.7109375" style="30" customWidth="1"/>
    <col min="5" max="5" width="16.85546875" style="30" customWidth="1"/>
    <col min="6" max="6" width="22.28515625" style="29" customWidth="1"/>
    <col min="7" max="7" width="1.5703125" style="29" customWidth="1"/>
    <col min="8" max="16384" width="11.42578125" style="29"/>
  </cols>
  <sheetData>
    <row r="2" spans="2:9" ht="15.75" thickBot="1" x14ac:dyDescent="0.3">
      <c r="C2" s="169" t="s">
        <v>2</v>
      </c>
      <c r="D2" s="169"/>
      <c r="E2" s="169"/>
      <c r="F2" s="169"/>
    </row>
    <row r="3" spans="2:9" ht="15.75" thickTop="1" x14ac:dyDescent="0.25"/>
    <row r="4" spans="2:9" ht="15.75" customHeight="1" thickBot="1" x14ac:dyDescent="0.3">
      <c r="C4" s="31" t="s">
        <v>104</v>
      </c>
      <c r="D4" s="163"/>
      <c r="E4" s="163"/>
      <c r="F4" s="163"/>
    </row>
    <row r="5" spans="2:9" ht="15.75" thickBot="1" x14ac:dyDescent="0.3">
      <c r="C5" s="31" t="s">
        <v>105</v>
      </c>
      <c r="D5" s="164"/>
      <c r="E5" s="164"/>
      <c r="F5" s="164"/>
    </row>
    <row r="6" spans="2:9" ht="15.75" thickBot="1" x14ac:dyDescent="0.3">
      <c r="C6" s="31" t="s">
        <v>3</v>
      </c>
      <c r="D6" s="165"/>
      <c r="E6" s="165"/>
      <c r="F6" s="165"/>
    </row>
    <row r="7" spans="2:9" x14ac:dyDescent="0.25">
      <c r="C7" s="73"/>
      <c r="F7" s="32"/>
    </row>
    <row r="8" spans="2:9" ht="15.75" thickBot="1" x14ac:dyDescent="0.3">
      <c r="C8" s="56"/>
      <c r="F8" s="32"/>
    </row>
    <row r="9" spans="2:9" ht="7.5" customHeight="1" thickTop="1" thickBot="1" x14ac:dyDescent="0.3">
      <c r="B9" s="77"/>
      <c r="C9" s="78"/>
      <c r="D9" s="87"/>
      <c r="E9" s="87"/>
      <c r="F9" s="88"/>
      <c r="G9" s="89"/>
      <c r="H9" s="75"/>
    </row>
    <row r="10" spans="2:9" ht="39.75" thickTop="1" thickBot="1" x14ac:dyDescent="0.3">
      <c r="B10" s="79"/>
      <c r="C10" s="80"/>
      <c r="D10" s="69" t="s">
        <v>5</v>
      </c>
      <c r="E10" s="69" t="s">
        <v>6</v>
      </c>
      <c r="F10" s="70" t="s">
        <v>7</v>
      </c>
      <c r="G10" s="90"/>
      <c r="H10" s="75"/>
    </row>
    <row r="11" spans="2:9" ht="44.25" customHeight="1" thickBot="1" x14ac:dyDescent="0.3">
      <c r="B11" s="81"/>
      <c r="C11" s="72" t="s">
        <v>4</v>
      </c>
      <c r="D11" s="121">
        <f>SUM(D18+D24+D29+D33+D37)</f>
        <v>0</v>
      </c>
      <c r="E11" s="122">
        <f>SUM(E18+E24+E29+E33+E37)</f>
        <v>0</v>
      </c>
      <c r="F11" s="71"/>
      <c r="G11" s="90"/>
      <c r="H11" s="75"/>
    </row>
    <row r="12" spans="2:9" ht="8.25" customHeight="1" thickTop="1" thickBot="1" x14ac:dyDescent="0.3">
      <c r="B12" s="82"/>
      <c r="C12" s="83"/>
      <c r="D12" s="83"/>
      <c r="E12" s="84"/>
      <c r="F12" s="85"/>
      <c r="G12" s="86"/>
    </row>
    <row r="13" spans="2:9" ht="15.75" thickTop="1" x14ac:dyDescent="0.25">
      <c r="C13" s="57"/>
      <c r="D13" s="57"/>
      <c r="E13" s="76"/>
      <c r="F13" s="58"/>
      <c r="G13" s="74"/>
      <c r="H13" s="32"/>
    </row>
    <row r="14" spans="2:9" x14ac:dyDescent="0.25">
      <c r="C14" s="57"/>
      <c r="D14" s="57"/>
      <c r="E14" s="34"/>
      <c r="F14" s="58"/>
      <c r="G14" s="32"/>
      <c r="H14" s="32"/>
    </row>
    <row r="15" spans="2:9" ht="15" customHeight="1" thickBot="1" x14ac:dyDescent="0.3">
      <c r="C15" s="170" t="s">
        <v>8</v>
      </c>
      <c r="D15" s="170"/>
      <c r="E15" s="170"/>
      <c r="F15" s="170"/>
      <c r="G15" s="32"/>
      <c r="H15" s="32"/>
    </row>
    <row r="16" spans="2:9" ht="6.75" customHeight="1" thickTop="1" thickBot="1" x14ac:dyDescent="0.3">
      <c r="C16" s="57"/>
      <c r="D16" s="57"/>
      <c r="E16" s="57"/>
      <c r="F16" s="58"/>
      <c r="I16" s="32"/>
    </row>
    <row r="17" spans="3:7" ht="43.5" customHeight="1" thickBot="1" x14ac:dyDescent="0.3">
      <c r="C17" s="115" t="s">
        <v>9</v>
      </c>
      <c r="D17" s="116" t="s">
        <v>10</v>
      </c>
      <c r="E17" s="116" t="s">
        <v>6</v>
      </c>
      <c r="F17" s="117" t="s">
        <v>11</v>
      </c>
    </row>
    <row r="18" spans="3:7" ht="14.25" customHeight="1" x14ac:dyDescent="0.25">
      <c r="C18" s="173" t="s">
        <v>12</v>
      </c>
      <c r="D18" s="166">
        <f>'CONTROL ENVIRONMENT'!D33:F33</f>
        <v>0</v>
      </c>
      <c r="E18" s="160">
        <f>'CONTROL ENVIRONMENT'!D36</f>
        <v>0</v>
      </c>
      <c r="F18" s="176"/>
    </row>
    <row r="19" spans="3:7" ht="14.25" customHeight="1" x14ac:dyDescent="0.25">
      <c r="C19" s="171"/>
      <c r="D19" s="167"/>
      <c r="E19" s="161"/>
      <c r="F19" s="174"/>
    </row>
    <row r="20" spans="3:7" ht="14.25" customHeight="1" x14ac:dyDescent="0.25">
      <c r="C20" s="171"/>
      <c r="D20" s="167"/>
      <c r="E20" s="161"/>
      <c r="F20" s="174"/>
    </row>
    <row r="21" spans="3:7" ht="6" customHeight="1" x14ac:dyDescent="0.25">
      <c r="C21" s="171"/>
      <c r="D21" s="167"/>
      <c r="E21" s="161"/>
      <c r="F21" s="174"/>
    </row>
    <row r="22" spans="3:7" ht="6" customHeight="1" x14ac:dyDescent="0.25">
      <c r="C22" s="171"/>
      <c r="D22" s="167"/>
      <c r="E22" s="161"/>
      <c r="F22" s="174"/>
      <c r="G22" s="33"/>
    </row>
    <row r="23" spans="3:7" ht="7.5" customHeight="1" thickBot="1" x14ac:dyDescent="0.3">
      <c r="C23" s="119"/>
      <c r="D23" s="118"/>
      <c r="E23" s="118"/>
      <c r="F23" s="120"/>
    </row>
    <row r="24" spans="3:7" ht="14.25" customHeight="1" x14ac:dyDescent="0.25">
      <c r="C24" s="171" t="s">
        <v>13</v>
      </c>
      <c r="D24" s="166">
        <f>'RISK ASSESSMENT'!D18:F18</f>
        <v>0</v>
      </c>
      <c r="E24" s="160">
        <f>'RISK ASSESSMENT'!D21</f>
        <v>0</v>
      </c>
      <c r="F24" s="177"/>
    </row>
    <row r="25" spans="3:7" ht="14.25" customHeight="1" x14ac:dyDescent="0.25">
      <c r="C25" s="171"/>
      <c r="D25" s="167"/>
      <c r="E25" s="161"/>
      <c r="F25" s="178"/>
    </row>
    <row r="26" spans="3:7" ht="14.25" customHeight="1" x14ac:dyDescent="0.25">
      <c r="C26" s="171"/>
      <c r="D26" s="167"/>
      <c r="E26" s="161"/>
      <c r="F26" s="178"/>
    </row>
    <row r="27" spans="3:7" ht="6.75" customHeight="1" x14ac:dyDescent="0.25">
      <c r="C27" s="171"/>
      <c r="D27" s="167"/>
      <c r="E27" s="161"/>
      <c r="F27" s="179"/>
    </row>
    <row r="28" spans="3:7" ht="8.25" customHeight="1" thickBot="1" x14ac:dyDescent="0.3">
      <c r="C28" s="119"/>
      <c r="D28" s="118"/>
      <c r="E28" s="118"/>
      <c r="F28" s="120"/>
    </row>
    <row r="29" spans="3:7" x14ac:dyDescent="0.25">
      <c r="C29" s="171" t="s">
        <v>14</v>
      </c>
      <c r="D29" s="166">
        <f>'CONTROL ACTIVITIES'!D22:F22</f>
        <v>0</v>
      </c>
      <c r="E29" s="160">
        <f>'CONTROL ACTIVITIES'!D25</f>
        <v>0</v>
      </c>
      <c r="F29" s="174"/>
    </row>
    <row r="30" spans="3:7" ht="14.25" customHeight="1" x14ac:dyDescent="0.25">
      <c r="C30" s="171"/>
      <c r="D30" s="167"/>
      <c r="E30" s="161"/>
      <c r="F30" s="174"/>
    </row>
    <row r="31" spans="3:7" ht="14.25" customHeight="1" x14ac:dyDescent="0.25">
      <c r="C31" s="171"/>
      <c r="D31" s="167"/>
      <c r="E31" s="161"/>
      <c r="F31" s="174"/>
    </row>
    <row r="32" spans="3:7" ht="7.5" customHeight="1" thickBot="1" x14ac:dyDescent="0.3">
      <c r="C32" s="119"/>
      <c r="D32" s="118"/>
      <c r="E32" s="118"/>
      <c r="F32" s="120"/>
    </row>
    <row r="33" spans="3:7" ht="14.25" customHeight="1" x14ac:dyDescent="0.25">
      <c r="C33" s="171" t="s">
        <v>15</v>
      </c>
      <c r="D33" s="166">
        <f>'INFORMATION AND COMMUNICATION'!D15:F15</f>
        <v>0</v>
      </c>
      <c r="E33" s="160">
        <f>'INFORMATION AND COMMUNICATION'!D18</f>
        <v>0</v>
      </c>
      <c r="F33" s="174"/>
    </row>
    <row r="34" spans="3:7" x14ac:dyDescent="0.25">
      <c r="C34" s="171"/>
      <c r="D34" s="167"/>
      <c r="E34" s="161"/>
      <c r="F34" s="174"/>
    </row>
    <row r="35" spans="3:7" ht="14.25" customHeight="1" x14ac:dyDescent="0.25">
      <c r="C35" s="171"/>
      <c r="D35" s="167"/>
      <c r="E35" s="161"/>
      <c r="F35" s="174"/>
    </row>
    <row r="36" spans="3:7" ht="7.5" customHeight="1" thickBot="1" x14ac:dyDescent="0.3">
      <c r="C36" s="119"/>
      <c r="D36" s="118"/>
      <c r="E36" s="118"/>
      <c r="F36" s="120"/>
    </row>
    <row r="37" spans="3:7" ht="14.25" customHeight="1" x14ac:dyDescent="0.25">
      <c r="C37" s="171" t="s">
        <v>16</v>
      </c>
      <c r="D37" s="166">
        <f>'MONITORING ACTIVITIES'!D12</f>
        <v>0</v>
      </c>
      <c r="E37" s="160">
        <f>'MONITORING ACTIVITIES'!D15</f>
        <v>0</v>
      </c>
      <c r="F37" s="174"/>
    </row>
    <row r="38" spans="3:7" ht="29.25" customHeight="1" thickBot="1" x14ac:dyDescent="0.3">
      <c r="C38" s="172"/>
      <c r="D38" s="168"/>
      <c r="E38" s="162"/>
      <c r="F38" s="175"/>
      <c r="G38" s="32"/>
    </row>
  </sheetData>
  <mergeCells count="25">
    <mergeCell ref="C2:F2"/>
    <mergeCell ref="E18:E22"/>
    <mergeCell ref="C15:F15"/>
    <mergeCell ref="C37:C38"/>
    <mergeCell ref="C18:C22"/>
    <mergeCell ref="C24:C27"/>
    <mergeCell ref="C29:C31"/>
    <mergeCell ref="F33:F35"/>
    <mergeCell ref="F37:F38"/>
    <mergeCell ref="F29:F31"/>
    <mergeCell ref="F18:F22"/>
    <mergeCell ref="F24:F27"/>
    <mergeCell ref="C33:C35"/>
    <mergeCell ref="D18:D22"/>
    <mergeCell ref="D24:D27"/>
    <mergeCell ref="D29:D31"/>
    <mergeCell ref="E24:E27"/>
    <mergeCell ref="E29:E31"/>
    <mergeCell ref="E33:E35"/>
    <mergeCell ref="E37:E38"/>
    <mergeCell ref="D4:F4"/>
    <mergeCell ref="D5:F5"/>
    <mergeCell ref="D6:F6"/>
    <mergeCell ref="D33:D35"/>
    <mergeCell ref="D37:D38"/>
  </mergeCells>
  <conditionalFormatting sqref="F11">
    <cfRule type="expression" dxfId="47" priority="1">
      <formula>AND($E$11&gt;25%,$E$11&lt;=50%)</formula>
    </cfRule>
    <cfRule type="expression" dxfId="46" priority="34">
      <formula>AND($E$11&gt;50%,$E$11&lt;=75%)</formula>
    </cfRule>
    <cfRule type="expression" dxfId="45" priority="38">
      <formula>$E$11&gt;75%</formula>
    </cfRule>
    <cfRule type="expression" dxfId="44" priority="39">
      <formula>$E$11&lt;=25%</formula>
    </cfRule>
  </conditionalFormatting>
  <hyperlinks>
    <hyperlink ref="C18:C22" location="'CONTROL ENVIRONMENT'!A1" display="CONTROL ENVIRONMENT"/>
    <hyperlink ref="C24:C27" location="'RISK ASSESMENT'!A1" display="RISK ASSESMENT"/>
    <hyperlink ref="C29:C31" location="'CONTROL ACTIVITIES'!A1" display="CONTROL ACTIVITIES"/>
    <hyperlink ref="C37:C38" location="'MONITORING ACTIVITIES'!A1" display="MONITORING ACTIVITIES"/>
    <hyperlink ref="C33:C35" location="'INFORMATION AND COMMUNICATION'!A1" display="INFORMATION AND COMMUNICATION"/>
  </hyperlinks>
  <pageMargins left="0.7" right="0.7" top="0.75" bottom="0.75" header="0.3" footer="0.3"/>
  <pageSetup paperSize="9" scale="83" fitToWidth="0" orientation="landscape" r:id="rId1"/>
  <extLst>
    <ext xmlns:x14="http://schemas.microsoft.com/office/spreadsheetml/2009/9/main" uri="{78C0D931-6437-407d-A8EE-F0AAD7539E65}">
      <x14:conditionalFormattings>
        <x14:conditionalFormatting xmlns:xm="http://schemas.microsoft.com/office/excel/2006/main">
          <x14:cfRule type="expression" priority="7" id="{F322F7B2-1CC5-4B3D-94FD-A1DC739353E2}">
            <xm:f>AND('CONTROL ENVIRONMENT'!$D$36&gt;5%,'CONTROL ENVIRONMENT'!$D$36&lt;=10%)</xm:f>
            <x14:dxf>
              <fill>
                <patternFill>
                  <bgColor rgb="FFFFC000"/>
                </patternFill>
              </fill>
            </x14:dxf>
          </x14:cfRule>
          <x14:cfRule type="expression" priority="106" id="{8EA6C1CA-394C-497C-8C25-DF0EA23DD311}">
            <xm:f>AND('CONTROL ENVIRONMENT'!$D$36&gt;10%,'CONTROL ENVIRONMENT'!$D$36&lt;15%)</xm:f>
            <x14:dxf>
              <fill>
                <patternFill>
                  <bgColor rgb="FFFFFF00"/>
                </patternFill>
              </fill>
            </x14:dxf>
          </x14:cfRule>
          <x14:cfRule type="expression" priority="107" id="{38541413-8820-4E38-91E2-399FCCB08E70}">
            <xm:f>'CONTROL ENVIRONMENT'!$D$36&lt;=5%</xm:f>
            <x14:dxf>
              <fill>
                <patternFill>
                  <bgColor rgb="FFFF0000"/>
                </patternFill>
              </fill>
            </x14:dxf>
          </x14:cfRule>
          <x14:cfRule type="expression" priority="108" id="{48BDF686-E15E-4641-914E-9ACFC75A9EB5}">
            <xm:f>'CONTROL ENVIRONMENT'!$D$36&gt;15%</xm:f>
            <x14:dxf>
              <fill>
                <patternFill>
                  <bgColor rgb="FF00B050"/>
                </patternFill>
              </fill>
            </x14:dxf>
          </x14:cfRule>
          <xm:sqref>F18</xm:sqref>
        </x14:conditionalFormatting>
        <x14:conditionalFormatting xmlns:xm="http://schemas.microsoft.com/office/excel/2006/main">
          <x14:cfRule type="expression" priority="100" id="{62245224-1530-4800-BF09-9846F374F85B}">
            <xm:f>AND('RISK ASSESSMENT'!$D$21&gt;10%,'RISK ASSESSMENT'!$D$21&lt;=15%)</xm:f>
            <x14:dxf>
              <fill>
                <patternFill>
                  <bgColor rgb="FFFFFF00"/>
                </patternFill>
              </fill>
            </x14:dxf>
          </x14:cfRule>
          <x14:cfRule type="expression" priority="101" id="{EE18465D-D268-477B-A348-4B313A474A05}">
            <xm:f>'RISK ASSESSMENT'!$D$21&lt;=5%</xm:f>
            <x14:dxf>
              <fill>
                <patternFill>
                  <bgColor rgb="FFFF0000"/>
                </patternFill>
              </fill>
            </x14:dxf>
          </x14:cfRule>
          <x14:cfRule type="expression" priority="102" id="{9649BB31-5F6E-493C-8CC5-01C53BAF87A0}">
            <xm:f>'RISK ASSESSMENT'!$D$21&gt;15%</xm:f>
            <x14:dxf>
              <fill>
                <patternFill>
                  <bgColor rgb="FF00B050"/>
                </patternFill>
              </fill>
            </x14:dxf>
          </x14:cfRule>
          <xm:sqref>F24</xm:sqref>
        </x14:conditionalFormatting>
        <x14:conditionalFormatting xmlns:xm="http://schemas.microsoft.com/office/excel/2006/main">
          <x14:cfRule type="expression" priority="97" id="{01E62C5B-CE3E-4890-A590-583C02BCC58B}">
            <xm:f>AND('CONTROL ACTIVITIES'!$D$25&gt;10%,'CONTROL ACTIVITIES'!$D$25&lt;=15%)</xm:f>
            <x14:dxf>
              <fill>
                <patternFill>
                  <bgColor rgb="FFFFFF00"/>
                </patternFill>
              </fill>
            </x14:dxf>
          </x14:cfRule>
          <x14:cfRule type="expression" priority="98" id="{471B5F8F-2C81-4820-AA28-B2EB51260CA5}">
            <xm:f>'CONTROL ACTIVITIES'!$D$25&lt;=5%</xm:f>
            <x14:dxf>
              <fill>
                <patternFill>
                  <bgColor rgb="FFFF0000"/>
                </patternFill>
              </fill>
            </x14:dxf>
          </x14:cfRule>
          <x14:cfRule type="expression" priority="99" id="{6033C833-886B-4212-8472-CE440B50B528}">
            <xm:f>'CONTROL ACTIVITIES'!$D$25&gt;15%</xm:f>
            <x14:dxf>
              <fill>
                <patternFill>
                  <bgColor rgb="FF00B050"/>
                </patternFill>
              </fill>
            </x14:dxf>
          </x14:cfRule>
          <xm:sqref>F29</xm:sqref>
        </x14:conditionalFormatting>
        <x14:conditionalFormatting xmlns:xm="http://schemas.microsoft.com/office/excel/2006/main">
          <x14:cfRule type="expression" priority="94" id="{0D365599-E1EA-4CD8-9978-46ADB6D08252}">
            <xm:f>AND('INFORMATION AND COMMUNICATION'!$D$18&gt;10%,'INFORMATION AND COMMUNICATION'!$D$18&lt;=15%)</xm:f>
            <x14:dxf>
              <fill>
                <patternFill>
                  <bgColor rgb="FFFFFF00"/>
                </patternFill>
              </fill>
            </x14:dxf>
          </x14:cfRule>
          <x14:cfRule type="expression" priority="95" id="{0F5FF7E8-2731-42DA-8027-9C075A9DB9BC}">
            <xm:f>'INFORMATION AND COMMUNICATION'!$D$18&lt;=5%</xm:f>
            <x14:dxf>
              <fill>
                <patternFill>
                  <bgColor rgb="FFFF0000"/>
                </patternFill>
              </fill>
            </x14:dxf>
          </x14:cfRule>
          <x14:cfRule type="expression" priority="96" id="{DAACF3F5-7076-470E-A557-173541C4B756}">
            <xm:f>'INFORMATION AND COMMUNICATION'!$D$18&gt;15%</xm:f>
            <x14:dxf>
              <fill>
                <patternFill>
                  <bgColor rgb="FF00B050"/>
                </patternFill>
              </fill>
            </x14:dxf>
          </x14:cfRule>
          <xm:sqref>F33</xm:sqref>
        </x14:conditionalFormatting>
        <x14:conditionalFormatting xmlns:xm="http://schemas.microsoft.com/office/excel/2006/main">
          <x14:cfRule type="expression" priority="2" id="{E6A1A79F-5A28-4F9E-B18D-973B67AD3B15}">
            <xm:f>AND('MONITORING ACTIVITIES'!$D$15&gt;5%,'MONITORING ACTIVITIES'!$D$15&lt;=10%)</xm:f>
            <x14:dxf>
              <fill>
                <patternFill>
                  <bgColor rgb="FFFFC000"/>
                </patternFill>
              </fill>
            </x14:dxf>
          </x14:cfRule>
          <x14:cfRule type="expression" priority="91" id="{252BD532-8C91-4761-B9C1-7E99083E7AE1}">
            <xm:f>AND('MONITORING ACTIVITIES'!$D$15&gt;10%,'MONITORING ACTIVITIES'!$D$15&lt;=15%)</xm:f>
            <x14:dxf>
              <fill>
                <patternFill>
                  <bgColor rgb="FFFFFF00"/>
                </patternFill>
              </fill>
            </x14:dxf>
          </x14:cfRule>
          <x14:cfRule type="expression" priority="92" id="{7A7A2694-C6CF-4F88-A432-152E0F509BCA}">
            <xm:f>'MONITORING ACTIVITIES'!$D$15&lt;=5%</xm:f>
            <x14:dxf>
              <fill>
                <patternFill>
                  <bgColor rgb="FFFF0000"/>
                </patternFill>
              </fill>
            </x14:dxf>
          </x14:cfRule>
          <x14:cfRule type="expression" priority="93" id="{CBF0A86A-B389-4FC6-A661-2B5E9B050E39}">
            <xm:f>'MONITORING ACTIVITIES'!$D$15&gt;15%</xm:f>
            <x14:dxf>
              <fill>
                <patternFill>
                  <bgColor rgb="FF00B050"/>
                </patternFill>
              </fill>
            </x14:dxf>
          </x14:cfRule>
          <xm:sqref>F37</xm:sqref>
        </x14:conditionalFormatting>
        <x14:conditionalFormatting xmlns:xm="http://schemas.microsoft.com/office/excel/2006/main">
          <x14:cfRule type="expression" priority="5" id="{11C110B2-30F6-4AB1-8324-2BDBE53A3D29}">
            <xm:f>AND('RISK ASSESSMENT'!$D$21&gt;5%,'RISK ASSESSMENT'!$D$21&lt;=10%)</xm:f>
            <x14:dxf>
              <fill>
                <patternFill>
                  <bgColor rgb="FFFFC000"/>
                </patternFill>
              </fill>
            </x14:dxf>
          </x14:cfRule>
          <xm:sqref>F24:F27</xm:sqref>
        </x14:conditionalFormatting>
        <x14:conditionalFormatting xmlns:xm="http://schemas.microsoft.com/office/excel/2006/main">
          <x14:cfRule type="expression" priority="4" id="{A404E516-3C79-4F6B-B4C0-890A454C2F40}">
            <xm:f>AND('CONTROL ACTIVITIES'!$D$25&gt;5%,'CONTROL ACTIVITIES'!$D$25&lt;=10%)</xm:f>
            <x14:dxf>
              <fill>
                <patternFill>
                  <bgColor rgb="FFFFC000"/>
                </patternFill>
              </fill>
            </x14:dxf>
          </x14:cfRule>
          <xm:sqref>F29:F31</xm:sqref>
        </x14:conditionalFormatting>
        <x14:conditionalFormatting xmlns:xm="http://schemas.microsoft.com/office/excel/2006/main">
          <x14:cfRule type="expression" priority="3" id="{A16A8B74-4170-4834-81C7-19EFA29112B8}">
            <xm:f>AND('INFORMATION AND COMMUNICATION'!$D$18&gt;5%,'INFORMATION AND COMMUNICATION'!$D$18&lt;=10%)</xm:f>
            <x14:dxf>
              <fill>
                <patternFill>
                  <bgColor rgb="FFFFC000"/>
                </patternFill>
              </fill>
            </x14:dxf>
          </x14:cfRule>
          <xm:sqref>F33:F35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59"/>
  <sheetViews>
    <sheetView topLeftCell="B13" workbookViewId="0">
      <selection activeCell="G30" sqref="G30"/>
    </sheetView>
  </sheetViews>
  <sheetFormatPr defaultColWidth="11.42578125" defaultRowHeight="15" x14ac:dyDescent="0.25"/>
  <cols>
    <col min="1" max="1" width="5.28515625" style="1" customWidth="1"/>
    <col min="2" max="2" width="15.85546875" style="3" customWidth="1"/>
    <col min="3" max="3" width="73.5703125" style="1" customWidth="1"/>
    <col min="4" max="4" width="5.140625" style="1" customWidth="1"/>
    <col min="5" max="5" width="5.28515625" style="1" customWidth="1"/>
    <col min="6" max="6" width="9" style="1" customWidth="1"/>
    <col min="7" max="7" width="27.85546875" style="1" customWidth="1"/>
    <col min="8" max="8" width="28.85546875" style="1" customWidth="1"/>
    <col min="9" max="16384" width="11.42578125" style="1"/>
  </cols>
  <sheetData>
    <row r="1" spans="2:8" ht="31.5" customHeight="1" thickBot="1" x14ac:dyDescent="0.3">
      <c r="B1" s="185" t="s">
        <v>132</v>
      </c>
      <c r="C1" s="186"/>
      <c r="D1" s="186"/>
      <c r="E1" s="186"/>
      <c r="F1" s="186"/>
      <c r="G1" s="186"/>
      <c r="H1" s="186"/>
    </row>
    <row r="2" spans="2:8" ht="15.75" thickBot="1" x14ac:dyDescent="0.3">
      <c r="C2" s="2"/>
      <c r="D2" s="2"/>
      <c r="E2" s="2"/>
      <c r="F2" s="2"/>
      <c r="G2" s="2"/>
      <c r="H2" s="2"/>
    </row>
    <row r="3" spans="2:8" ht="18" customHeight="1" x14ac:dyDescent="0.25">
      <c r="B3" s="199" t="s">
        <v>17</v>
      </c>
      <c r="C3" s="197" t="s">
        <v>18</v>
      </c>
      <c r="D3" s="196" t="s">
        <v>19</v>
      </c>
      <c r="E3" s="196"/>
      <c r="F3" s="196"/>
      <c r="G3" s="197" t="s">
        <v>47</v>
      </c>
      <c r="H3" s="180" t="s">
        <v>48</v>
      </c>
    </row>
    <row r="4" spans="2:8" ht="24" customHeight="1" thickBot="1" x14ac:dyDescent="0.3">
      <c r="B4" s="200"/>
      <c r="C4" s="198"/>
      <c r="D4" s="91" t="s">
        <v>20</v>
      </c>
      <c r="E4" s="91" t="s">
        <v>0</v>
      </c>
      <c r="F4" s="91" t="s">
        <v>21</v>
      </c>
      <c r="G4" s="198"/>
      <c r="H4" s="181"/>
    </row>
    <row r="5" spans="2:8" ht="64.5" customHeight="1" x14ac:dyDescent="0.25">
      <c r="B5" s="190" t="s">
        <v>22</v>
      </c>
      <c r="C5" s="12" t="s">
        <v>107</v>
      </c>
      <c r="D5" s="36"/>
      <c r="E5" s="37"/>
      <c r="F5" s="36"/>
      <c r="G5" s="96"/>
      <c r="H5" s="102"/>
    </row>
    <row r="6" spans="2:8" ht="57.6" customHeight="1" x14ac:dyDescent="0.25">
      <c r="B6" s="191"/>
      <c r="C6" s="4" t="s">
        <v>108</v>
      </c>
      <c r="D6" s="38"/>
      <c r="E6" s="92"/>
      <c r="F6" s="39"/>
      <c r="G6" s="97"/>
      <c r="H6" s="103"/>
    </row>
    <row r="7" spans="2:8" ht="28.5" customHeight="1" x14ac:dyDescent="0.25">
      <c r="B7" s="191"/>
      <c r="C7" s="4" t="s">
        <v>23</v>
      </c>
      <c r="D7" s="39"/>
      <c r="E7" s="40"/>
      <c r="F7" s="39"/>
      <c r="G7" s="97"/>
      <c r="H7" s="103"/>
    </row>
    <row r="8" spans="2:8" ht="32.25" customHeight="1" x14ac:dyDescent="0.25">
      <c r="B8" s="191"/>
      <c r="C8" s="4" t="s">
        <v>24</v>
      </c>
      <c r="D8" s="39"/>
      <c r="E8" s="40"/>
      <c r="F8" s="39"/>
      <c r="G8" s="97"/>
      <c r="H8" s="103"/>
    </row>
    <row r="9" spans="2:8" ht="65.25" customHeight="1" thickBot="1" x14ac:dyDescent="0.3">
      <c r="B9" s="192"/>
      <c r="C9" s="13" t="s">
        <v>133</v>
      </c>
      <c r="D9" s="41"/>
      <c r="E9" s="42"/>
      <c r="F9" s="41"/>
      <c r="G9" s="98"/>
      <c r="H9" s="104"/>
    </row>
    <row r="10" spans="2:8" ht="30" customHeight="1" x14ac:dyDescent="0.25">
      <c r="B10" s="193" t="s">
        <v>36</v>
      </c>
      <c r="C10" s="14" t="s">
        <v>25</v>
      </c>
      <c r="D10" s="54"/>
      <c r="E10" s="55"/>
      <c r="F10" s="54"/>
      <c r="G10" s="99"/>
      <c r="H10" s="105"/>
    </row>
    <row r="11" spans="2:8" x14ac:dyDescent="0.25">
      <c r="B11" s="194"/>
      <c r="C11" s="4" t="s">
        <v>26</v>
      </c>
      <c r="D11" s="43"/>
      <c r="E11" s="95"/>
      <c r="F11" s="39"/>
      <c r="G11" s="97"/>
      <c r="H11" s="103"/>
    </row>
    <row r="12" spans="2:8" x14ac:dyDescent="0.25">
      <c r="B12" s="194"/>
      <c r="C12" s="4" t="s">
        <v>27</v>
      </c>
      <c r="D12" s="39"/>
      <c r="E12" s="40"/>
      <c r="F12" s="39"/>
      <c r="G12" s="97"/>
      <c r="H12" s="103"/>
    </row>
    <row r="13" spans="2:8" x14ac:dyDescent="0.25">
      <c r="B13" s="194"/>
      <c r="C13" s="4" t="s">
        <v>28</v>
      </c>
      <c r="D13" s="39"/>
      <c r="E13" s="40"/>
      <c r="F13" s="39"/>
      <c r="G13" s="97"/>
      <c r="H13" s="103"/>
    </row>
    <row r="14" spans="2:8" ht="30.75" thickBot="1" x14ac:dyDescent="0.3">
      <c r="B14" s="195"/>
      <c r="C14" s="13" t="s">
        <v>29</v>
      </c>
      <c r="D14" s="41"/>
      <c r="E14" s="42"/>
      <c r="F14" s="41"/>
      <c r="G14" s="98"/>
      <c r="H14" s="104"/>
    </row>
    <row r="15" spans="2:8" x14ac:dyDescent="0.25">
      <c r="B15" s="193" t="s">
        <v>106</v>
      </c>
      <c r="C15" s="14" t="s">
        <v>134</v>
      </c>
      <c r="D15" s="36"/>
      <c r="E15" s="37"/>
      <c r="F15" s="36"/>
      <c r="G15" s="96"/>
      <c r="H15" s="102"/>
    </row>
    <row r="16" spans="2:8" ht="52.5" customHeight="1" x14ac:dyDescent="0.25">
      <c r="B16" s="194"/>
      <c r="C16" s="4" t="s">
        <v>135</v>
      </c>
      <c r="D16" s="43"/>
      <c r="E16" s="95"/>
      <c r="F16" s="39"/>
      <c r="G16" s="97"/>
      <c r="H16" s="103"/>
    </row>
    <row r="17" spans="2:8" ht="45.75" customHeight="1" x14ac:dyDescent="0.25">
      <c r="B17" s="194"/>
      <c r="C17" s="4" t="s">
        <v>136</v>
      </c>
      <c r="D17" s="43"/>
      <c r="E17" s="95"/>
      <c r="F17" s="39"/>
      <c r="G17" s="97"/>
      <c r="H17" s="103"/>
    </row>
    <row r="18" spans="2:8" ht="33" customHeight="1" x14ac:dyDescent="0.25">
      <c r="B18" s="194"/>
      <c r="C18" s="4" t="s">
        <v>137</v>
      </c>
      <c r="D18" s="39"/>
      <c r="E18" s="40"/>
      <c r="F18" s="39"/>
      <c r="G18" s="97"/>
      <c r="H18" s="103"/>
    </row>
    <row r="19" spans="2:8" ht="30.75" customHeight="1" x14ac:dyDescent="0.25">
      <c r="B19" s="194"/>
      <c r="C19" s="6" t="s">
        <v>30</v>
      </c>
      <c r="D19" s="39"/>
      <c r="E19" s="40"/>
      <c r="F19" s="39"/>
      <c r="G19" s="97"/>
      <c r="H19" s="103"/>
    </row>
    <row r="20" spans="2:8" ht="15" customHeight="1" thickBot="1" x14ac:dyDescent="0.3">
      <c r="B20" s="195"/>
      <c r="C20" s="15" t="s">
        <v>31</v>
      </c>
      <c r="D20" s="41"/>
      <c r="E20" s="42"/>
      <c r="F20" s="41"/>
      <c r="G20" s="98"/>
      <c r="H20" s="104"/>
    </row>
    <row r="21" spans="2:8" ht="29.25" customHeight="1" x14ac:dyDescent="0.25">
      <c r="B21" s="194" t="s">
        <v>37</v>
      </c>
      <c r="C21" s="93" t="s">
        <v>32</v>
      </c>
      <c r="D21" s="38"/>
      <c r="E21" s="92"/>
      <c r="F21" s="38"/>
      <c r="G21" s="100"/>
      <c r="H21" s="106"/>
    </row>
    <row r="22" spans="2:8" ht="18.75" customHeight="1" x14ac:dyDescent="0.25">
      <c r="B22" s="194"/>
      <c r="C22" s="6" t="s">
        <v>33</v>
      </c>
      <c r="D22" s="39"/>
      <c r="E22" s="40"/>
      <c r="F22" s="39"/>
      <c r="G22" s="97"/>
      <c r="H22" s="103"/>
    </row>
    <row r="23" spans="2:8" x14ac:dyDescent="0.25">
      <c r="B23" s="194"/>
      <c r="C23" s="6" t="s">
        <v>34</v>
      </c>
      <c r="D23" s="39"/>
      <c r="E23" s="40"/>
      <c r="F23" s="39"/>
      <c r="G23" s="97"/>
      <c r="H23" s="103"/>
    </row>
    <row r="24" spans="2:8" ht="34.5" customHeight="1" thickBot="1" x14ac:dyDescent="0.3">
      <c r="B24" s="194"/>
      <c r="C24" s="17" t="s">
        <v>35</v>
      </c>
      <c r="D24" s="44"/>
      <c r="E24" s="45"/>
      <c r="F24" s="44"/>
      <c r="G24" s="101"/>
      <c r="H24" s="107"/>
    </row>
    <row r="25" spans="2:8" ht="30" customHeight="1" x14ac:dyDescent="0.25">
      <c r="B25" s="190" t="s">
        <v>38</v>
      </c>
      <c r="C25" s="16" t="s">
        <v>39</v>
      </c>
      <c r="D25" s="36"/>
      <c r="E25" s="37"/>
      <c r="F25" s="36"/>
      <c r="G25" s="96"/>
      <c r="H25" s="102"/>
    </row>
    <row r="26" spans="2:8" x14ac:dyDescent="0.25">
      <c r="B26" s="191"/>
      <c r="C26" s="6" t="s">
        <v>40</v>
      </c>
      <c r="D26" s="39"/>
      <c r="E26" s="40"/>
      <c r="F26" s="39"/>
      <c r="G26" s="97"/>
      <c r="H26" s="103"/>
    </row>
    <row r="27" spans="2:8" ht="30" x14ac:dyDescent="0.25">
      <c r="B27" s="191"/>
      <c r="C27" s="6" t="s">
        <v>41</v>
      </c>
      <c r="D27" s="39"/>
      <c r="E27" s="40"/>
      <c r="F27" s="39"/>
      <c r="G27" s="97"/>
      <c r="H27" s="103"/>
    </row>
    <row r="28" spans="2:8" x14ac:dyDescent="0.25">
      <c r="B28" s="191"/>
      <c r="C28" s="6" t="s">
        <v>42</v>
      </c>
      <c r="D28" s="39"/>
      <c r="E28" s="40"/>
      <c r="F28" s="39"/>
      <c r="G28" s="97"/>
      <c r="H28" s="103"/>
    </row>
    <row r="29" spans="2:8" ht="45.75" customHeight="1" thickBot="1" x14ac:dyDescent="0.3">
      <c r="B29" s="192"/>
      <c r="C29" s="15" t="s">
        <v>138</v>
      </c>
      <c r="D29" s="41"/>
      <c r="E29" s="42"/>
      <c r="F29" s="41"/>
      <c r="G29" s="98"/>
      <c r="H29" s="104"/>
    </row>
    <row r="30" spans="2:8" ht="9" customHeight="1" thickBot="1" x14ac:dyDescent="0.3">
      <c r="B30" s="19"/>
      <c r="C30" s="20"/>
      <c r="D30" s="18"/>
      <c r="E30" s="18"/>
      <c r="F30" s="18"/>
      <c r="G30" s="18"/>
      <c r="H30" s="18"/>
    </row>
    <row r="31" spans="2:8" ht="21.75" customHeight="1" thickBot="1" x14ac:dyDescent="0.3">
      <c r="B31" s="187" t="s">
        <v>43</v>
      </c>
      <c r="C31" s="188"/>
      <c r="D31" s="21">
        <f>SUM(D5:D29)</f>
        <v>0</v>
      </c>
      <c r="E31" s="21">
        <f t="shared" ref="E31:F31" si="0">SUM(E5:E29)</f>
        <v>0</v>
      </c>
      <c r="F31" s="22">
        <f t="shared" si="0"/>
        <v>0</v>
      </c>
      <c r="G31" s="2"/>
      <c r="H31" s="2"/>
    </row>
    <row r="32" spans="2:8" ht="9" customHeight="1" thickBot="1" x14ac:dyDescent="0.3">
      <c r="B32" s="9"/>
      <c r="C32" s="9"/>
      <c r="D32" s="10"/>
      <c r="E32" s="10"/>
      <c r="F32" s="10"/>
      <c r="G32" s="11"/>
      <c r="H32" s="11"/>
    </row>
    <row r="33" spans="2:8" ht="29.25" customHeight="1" thickBot="1" x14ac:dyDescent="0.3">
      <c r="B33" s="189" t="s">
        <v>44</v>
      </c>
      <c r="C33" s="189"/>
      <c r="D33" s="189">
        <f>SUM(D31:F31)</f>
        <v>0</v>
      </c>
      <c r="E33" s="189"/>
      <c r="F33" s="189"/>
      <c r="G33" s="2"/>
      <c r="H33" s="2"/>
    </row>
    <row r="34" spans="2:8" x14ac:dyDescent="0.25">
      <c r="B34" s="7"/>
      <c r="C34" s="8"/>
    </row>
    <row r="35" spans="2:8" ht="15.75" thickBot="1" x14ac:dyDescent="0.3">
      <c r="B35" s="7"/>
      <c r="C35" s="8"/>
    </row>
    <row r="36" spans="2:8" ht="52.5" customHeight="1" thickBot="1" x14ac:dyDescent="0.3">
      <c r="B36" s="2"/>
      <c r="C36" s="108" t="s">
        <v>45</v>
      </c>
      <c r="D36" s="182">
        <f>(($D$33/24)*20)/100</f>
        <v>0</v>
      </c>
      <c r="E36" s="182"/>
      <c r="F36" s="182"/>
      <c r="G36" s="183"/>
      <c r="H36" s="184"/>
    </row>
    <row r="37" spans="2:8" x14ac:dyDescent="0.25">
      <c r="C37" s="8"/>
      <c r="D37" s="2"/>
    </row>
    <row r="38" spans="2:8" x14ac:dyDescent="0.25">
      <c r="C38" s="5"/>
    </row>
    <row r="40" spans="2:8" x14ac:dyDescent="0.25">
      <c r="C40" s="5"/>
    </row>
    <row r="41" spans="2:8" x14ac:dyDescent="0.25">
      <c r="C41" s="5"/>
    </row>
    <row r="42" spans="2:8" x14ac:dyDescent="0.25">
      <c r="C42" s="5"/>
    </row>
    <row r="43" spans="2:8" x14ac:dyDescent="0.25">
      <c r="C43" s="5"/>
    </row>
    <row r="44" spans="2:8" x14ac:dyDescent="0.25">
      <c r="C44" s="5"/>
    </row>
    <row r="45" spans="2:8" x14ac:dyDescent="0.25">
      <c r="C45" s="5"/>
    </row>
    <row r="46" spans="2:8" x14ac:dyDescent="0.25">
      <c r="C46" s="5"/>
    </row>
    <row r="47" spans="2:8" x14ac:dyDescent="0.25">
      <c r="C47" s="5"/>
    </row>
    <row r="48" spans="2:8" x14ac:dyDescent="0.25">
      <c r="C48" s="5"/>
    </row>
    <row r="49" spans="3:3" x14ac:dyDescent="0.25">
      <c r="C49" s="5"/>
    </row>
    <row r="50" spans="3:3" x14ac:dyDescent="0.25">
      <c r="C50" s="5"/>
    </row>
    <row r="51" spans="3:3" x14ac:dyDescent="0.25">
      <c r="C51" s="5"/>
    </row>
    <row r="52" spans="3:3" x14ac:dyDescent="0.25">
      <c r="C52" s="5"/>
    </row>
    <row r="53" spans="3:3" x14ac:dyDescent="0.25">
      <c r="C53" s="5"/>
    </row>
    <row r="54" spans="3:3" x14ac:dyDescent="0.25">
      <c r="C54" s="5"/>
    </row>
    <row r="55" spans="3:3" x14ac:dyDescent="0.25">
      <c r="C55" s="5"/>
    </row>
    <row r="56" spans="3:3" x14ac:dyDescent="0.25">
      <c r="C56" s="5"/>
    </row>
    <row r="57" spans="3:3" x14ac:dyDescent="0.25">
      <c r="C57" s="5"/>
    </row>
    <row r="58" spans="3:3" x14ac:dyDescent="0.25">
      <c r="C58" s="5"/>
    </row>
    <row r="59" spans="3:3" x14ac:dyDescent="0.25">
      <c r="C59" s="5"/>
    </row>
  </sheetData>
  <mergeCells count="16">
    <mergeCell ref="H3:H4"/>
    <mergeCell ref="D36:F36"/>
    <mergeCell ref="G36:H36"/>
    <mergeCell ref="B1:H1"/>
    <mergeCell ref="B31:C31"/>
    <mergeCell ref="B33:C33"/>
    <mergeCell ref="D33:F33"/>
    <mergeCell ref="B5:B9"/>
    <mergeCell ref="B15:B20"/>
    <mergeCell ref="B21:B24"/>
    <mergeCell ref="B25:B29"/>
    <mergeCell ref="D3:F3"/>
    <mergeCell ref="C3:C4"/>
    <mergeCell ref="G3:G4"/>
    <mergeCell ref="B10:B14"/>
    <mergeCell ref="B3:B4"/>
  </mergeCells>
  <conditionalFormatting sqref="D36">
    <cfRule type="cellIs" dxfId="23" priority="59" operator="between">
      <formula>90</formula>
      <formula>1</formula>
    </cfRule>
    <cfRule type="cellIs" dxfId="22" priority="60" operator="between">
      <formula>90</formula>
      <formula>1</formula>
    </cfRule>
  </conditionalFormatting>
  <conditionalFormatting sqref="G36">
    <cfRule type="expression" dxfId="21" priority="1">
      <formula>AND($D$36&gt;5%,$D$36&lt;=10%)</formula>
    </cfRule>
    <cfRule type="expression" dxfId="20" priority="3">
      <formula>AND($D$36&gt;10%,$D$36&lt;=15%)</formula>
    </cfRule>
    <cfRule type="expression" dxfId="19" priority="4">
      <formula>$D$36&lt;=5%</formula>
    </cfRule>
    <cfRule type="expression" dxfId="18" priority="5">
      <formula>$D$36&gt;15%</formula>
    </cfRule>
  </conditionalFormatting>
  <dataValidations count="3">
    <dataValidation type="whole" operator="equal" allowBlank="1" showInputMessage="1" showErrorMessage="1" sqref="D11:D29 D5:D9">
      <formula1>1</formula1>
    </dataValidation>
    <dataValidation type="whole" operator="equal" allowBlank="1" showInputMessage="1" showErrorMessage="1" sqref="E5:E9 E11:E29">
      <formula1>0</formula1>
    </dataValidation>
    <dataValidation type="decimal" operator="equal" allowBlank="1" showInputMessage="1" showErrorMessage="1" sqref="F5:F29">
      <formula1>0.5</formula1>
    </dataValidation>
  </dataValidations>
  <printOptions horizontalCentered="1"/>
  <pageMargins left="0.23622047244094491" right="0.23622047244094491" top="0.55118110236220474" bottom="0.55118110236220474" header="0.31496062992125984" footer="0.31496062992125984"/>
  <pageSetup paperSize="9" scale="5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3"/>
  <sheetViews>
    <sheetView topLeftCell="A7" workbookViewId="0">
      <selection activeCell="E25" sqref="E25"/>
    </sheetView>
  </sheetViews>
  <sheetFormatPr defaultColWidth="11.42578125" defaultRowHeight="15" x14ac:dyDescent="0.25"/>
  <cols>
    <col min="1" max="1" width="7.28515625" style="1" customWidth="1"/>
    <col min="2" max="2" width="17" style="3" customWidth="1"/>
    <col min="3" max="3" width="69.140625" style="1" customWidth="1"/>
    <col min="4" max="4" width="5.140625" style="1" customWidth="1"/>
    <col min="5" max="5" width="5.7109375" style="1" customWidth="1"/>
    <col min="6" max="6" width="8.5703125" style="1" customWidth="1"/>
    <col min="7" max="7" width="27.85546875" style="1" customWidth="1"/>
    <col min="8" max="8" width="25" style="1" customWidth="1"/>
    <col min="9" max="16384" width="11.42578125" style="1"/>
  </cols>
  <sheetData>
    <row r="1" spans="2:9" ht="31.5" customHeight="1" thickBot="1" x14ac:dyDescent="0.3">
      <c r="B1" s="185" t="s">
        <v>128</v>
      </c>
      <c r="C1" s="186"/>
      <c r="D1" s="186"/>
      <c r="E1" s="186"/>
      <c r="F1" s="186"/>
      <c r="G1" s="186"/>
      <c r="H1" s="186"/>
    </row>
    <row r="2" spans="2:9" ht="15.75" thickBot="1" x14ac:dyDescent="0.3">
      <c r="C2" s="25"/>
      <c r="D2" s="2"/>
      <c r="E2" s="2"/>
      <c r="F2" s="2"/>
      <c r="G2" s="2"/>
      <c r="H2" s="2"/>
    </row>
    <row r="3" spans="2:9" ht="30" customHeight="1" x14ac:dyDescent="0.25">
      <c r="B3" s="199" t="s">
        <v>17</v>
      </c>
      <c r="C3" s="197" t="s">
        <v>46</v>
      </c>
      <c r="D3" s="196" t="s">
        <v>19</v>
      </c>
      <c r="E3" s="196"/>
      <c r="F3" s="196"/>
      <c r="G3" s="197" t="s">
        <v>47</v>
      </c>
      <c r="H3" s="180" t="s">
        <v>48</v>
      </c>
    </row>
    <row r="4" spans="2:9" ht="25.5" customHeight="1" thickBot="1" x14ac:dyDescent="0.3">
      <c r="B4" s="200"/>
      <c r="C4" s="198"/>
      <c r="D4" s="91" t="s">
        <v>20</v>
      </c>
      <c r="E4" s="91" t="s">
        <v>0</v>
      </c>
      <c r="F4" s="91" t="s">
        <v>21</v>
      </c>
      <c r="G4" s="198"/>
      <c r="H4" s="181"/>
    </row>
    <row r="5" spans="2:9" ht="53.25" customHeight="1" x14ac:dyDescent="0.25">
      <c r="B5" s="193" t="s">
        <v>49</v>
      </c>
      <c r="C5" s="14" t="s">
        <v>129</v>
      </c>
      <c r="D5" s="36"/>
      <c r="E5" s="36"/>
      <c r="F5" s="36"/>
      <c r="G5" s="36"/>
      <c r="H5" s="102"/>
    </row>
    <row r="6" spans="2:9" ht="36" customHeight="1" x14ac:dyDescent="0.25">
      <c r="B6" s="194"/>
      <c r="C6" s="4" t="s">
        <v>50</v>
      </c>
      <c r="D6" s="39"/>
      <c r="E6" s="39"/>
      <c r="F6" s="39"/>
      <c r="G6" s="39"/>
      <c r="H6" s="103"/>
    </row>
    <row r="7" spans="2:9" ht="45" customHeight="1" x14ac:dyDescent="0.25">
      <c r="B7" s="194"/>
      <c r="C7" s="4" t="s">
        <v>130</v>
      </c>
      <c r="D7" s="39"/>
      <c r="E7" s="39"/>
      <c r="F7" s="39"/>
      <c r="G7" s="39"/>
      <c r="H7" s="103"/>
    </row>
    <row r="8" spans="2:9" ht="36" customHeight="1" x14ac:dyDescent="0.25">
      <c r="B8" s="194"/>
      <c r="C8" s="4" t="s">
        <v>51</v>
      </c>
      <c r="D8" s="39"/>
      <c r="E8" s="39"/>
      <c r="F8" s="39"/>
      <c r="G8" s="39"/>
      <c r="H8" s="103"/>
      <c r="I8" s="2"/>
    </row>
    <row r="9" spans="2:9" ht="36" customHeight="1" thickBot="1" x14ac:dyDescent="0.3">
      <c r="B9" s="195"/>
      <c r="C9" s="13" t="s">
        <v>52</v>
      </c>
      <c r="D9" s="41"/>
      <c r="E9" s="41"/>
      <c r="F9" s="41"/>
      <c r="G9" s="41"/>
      <c r="H9" s="104"/>
      <c r="I9" s="2"/>
    </row>
    <row r="10" spans="2:9" ht="30.75" customHeight="1" x14ac:dyDescent="0.25">
      <c r="B10" s="193" t="s">
        <v>53</v>
      </c>
      <c r="C10" s="14" t="s">
        <v>54</v>
      </c>
      <c r="D10" s="48"/>
      <c r="E10" s="48"/>
      <c r="F10" s="36"/>
      <c r="G10" s="48"/>
      <c r="H10" s="109"/>
    </row>
    <row r="11" spans="2:9" ht="48.75" customHeight="1" thickBot="1" x14ac:dyDescent="0.3">
      <c r="B11" s="195"/>
      <c r="C11" s="13" t="s">
        <v>55</v>
      </c>
      <c r="D11" s="47"/>
      <c r="E11" s="47"/>
      <c r="F11" s="41"/>
      <c r="G11" s="41"/>
      <c r="H11" s="104"/>
      <c r="I11" s="2"/>
    </row>
    <row r="12" spans="2:9" ht="15.75" thickBot="1" x14ac:dyDescent="0.3">
      <c r="B12" s="26" t="s">
        <v>56</v>
      </c>
      <c r="C12" s="24" t="s">
        <v>57</v>
      </c>
      <c r="D12" s="46"/>
      <c r="E12" s="46"/>
      <c r="F12" s="46"/>
      <c r="G12" s="46"/>
      <c r="H12" s="110"/>
    </row>
    <row r="13" spans="2:9" ht="141.75" customHeight="1" x14ac:dyDescent="0.25">
      <c r="B13" s="203" t="s">
        <v>59</v>
      </c>
      <c r="C13" s="59" t="s">
        <v>131</v>
      </c>
      <c r="D13" s="36"/>
      <c r="E13" s="36"/>
      <c r="F13" s="36"/>
      <c r="G13" s="37"/>
      <c r="H13" s="102"/>
      <c r="I13" s="2"/>
    </row>
    <row r="14" spans="2:9" ht="52.5" customHeight="1" thickBot="1" x14ac:dyDescent="0.3">
      <c r="B14" s="204"/>
      <c r="C14" s="60" t="s">
        <v>58</v>
      </c>
      <c r="D14" s="47"/>
      <c r="E14" s="47"/>
      <c r="F14" s="41"/>
      <c r="G14" s="42"/>
      <c r="H14" s="104"/>
    </row>
    <row r="15" spans="2:9" ht="9" customHeight="1" thickBot="1" x14ac:dyDescent="0.3">
      <c r="B15" s="19"/>
      <c r="C15" s="23"/>
      <c r="D15" s="18"/>
      <c r="E15" s="18"/>
      <c r="F15" s="18"/>
      <c r="G15" s="23"/>
      <c r="H15" s="23"/>
    </row>
    <row r="16" spans="2:9" ht="21.75" customHeight="1" thickBot="1" x14ac:dyDescent="0.3">
      <c r="B16" s="187" t="s">
        <v>43</v>
      </c>
      <c r="C16" s="188"/>
      <c r="D16" s="21">
        <f>SUM(D5:D14)</f>
        <v>0</v>
      </c>
      <c r="E16" s="21">
        <f>SUM(E5:E14)</f>
        <v>0</v>
      </c>
      <c r="F16" s="22">
        <f>SUM(F5:F14)</f>
        <v>0</v>
      </c>
      <c r="G16" s="2"/>
      <c r="H16" s="2"/>
    </row>
    <row r="17" spans="2:8" ht="21.75" customHeight="1" thickBot="1" x14ac:dyDescent="0.3">
      <c r="B17" s="9"/>
      <c r="C17" s="9"/>
      <c r="D17" s="10"/>
      <c r="E17" s="10"/>
      <c r="F17" s="10"/>
      <c r="G17" s="11"/>
      <c r="H17" s="11"/>
    </row>
    <row r="18" spans="2:8" ht="27.75" customHeight="1" thickBot="1" x14ac:dyDescent="0.3">
      <c r="B18" s="189" t="s">
        <v>44</v>
      </c>
      <c r="C18" s="189"/>
      <c r="D18" s="189">
        <f>SUM(D16:F16)</f>
        <v>0</v>
      </c>
      <c r="E18" s="189"/>
      <c r="F18" s="189"/>
      <c r="G18" s="2"/>
      <c r="H18" s="2"/>
    </row>
    <row r="19" spans="2:8" x14ac:dyDescent="0.25">
      <c r="B19" s="7"/>
      <c r="C19" s="8"/>
    </row>
    <row r="20" spans="2:8" ht="15.75" thickBot="1" x14ac:dyDescent="0.3">
      <c r="B20" s="7"/>
      <c r="C20" s="8"/>
    </row>
    <row r="21" spans="2:8" ht="52.5" customHeight="1" thickBot="1" x14ac:dyDescent="0.3">
      <c r="B21" s="2"/>
      <c r="C21" s="108" t="s">
        <v>45</v>
      </c>
      <c r="D21" s="182">
        <f>((D18/10)*20)/100</f>
        <v>0</v>
      </c>
      <c r="E21" s="182"/>
      <c r="F21" s="182"/>
      <c r="G21" s="201"/>
      <c r="H21" s="202"/>
    </row>
    <row r="22" spans="2:8" x14ac:dyDescent="0.25">
      <c r="C22" s="5"/>
    </row>
    <row r="23" spans="2:8" x14ac:dyDescent="0.25">
      <c r="C23" s="5"/>
    </row>
    <row r="24" spans="2:8" x14ac:dyDescent="0.25">
      <c r="C24" s="5"/>
    </row>
    <row r="25" spans="2:8" x14ac:dyDescent="0.25">
      <c r="C25" s="5"/>
    </row>
    <row r="26" spans="2:8" x14ac:dyDescent="0.25">
      <c r="C26" s="5"/>
    </row>
    <row r="27" spans="2:8" x14ac:dyDescent="0.25">
      <c r="C27" s="5"/>
    </row>
    <row r="28" spans="2:8" x14ac:dyDescent="0.25">
      <c r="C28" s="5"/>
    </row>
    <row r="29" spans="2:8" x14ac:dyDescent="0.25">
      <c r="C29" s="5"/>
    </row>
    <row r="30" spans="2:8" x14ac:dyDescent="0.25">
      <c r="C30" s="5"/>
    </row>
    <row r="31" spans="2:8" x14ac:dyDescent="0.25">
      <c r="C31" s="5"/>
    </row>
    <row r="32" spans="2:8" x14ac:dyDescent="0.25">
      <c r="C32" s="5"/>
    </row>
    <row r="33" spans="3:3" x14ac:dyDescent="0.25">
      <c r="C33" s="5"/>
    </row>
    <row r="34" spans="3:3" x14ac:dyDescent="0.25">
      <c r="C34" s="5"/>
    </row>
    <row r="35" spans="3:3" x14ac:dyDescent="0.25">
      <c r="C35" s="5"/>
    </row>
    <row r="36" spans="3:3" x14ac:dyDescent="0.25">
      <c r="C36" s="5"/>
    </row>
    <row r="37" spans="3:3" x14ac:dyDescent="0.25">
      <c r="C37" s="5"/>
    </row>
    <row r="38" spans="3:3" x14ac:dyDescent="0.25">
      <c r="C38" s="5"/>
    </row>
    <row r="39" spans="3:3" x14ac:dyDescent="0.25">
      <c r="C39" s="5"/>
    </row>
    <row r="40" spans="3:3" x14ac:dyDescent="0.25">
      <c r="C40" s="5"/>
    </row>
    <row r="41" spans="3:3" x14ac:dyDescent="0.25">
      <c r="C41" s="5"/>
    </row>
    <row r="42" spans="3:3" x14ac:dyDescent="0.25">
      <c r="C42" s="5"/>
    </row>
    <row r="43" spans="3:3" x14ac:dyDescent="0.25">
      <c r="C43" s="5"/>
    </row>
  </sheetData>
  <mergeCells count="14">
    <mergeCell ref="H3:H4"/>
    <mergeCell ref="D21:F21"/>
    <mergeCell ref="B1:H1"/>
    <mergeCell ref="G21:H21"/>
    <mergeCell ref="B3:B4"/>
    <mergeCell ref="C3:C4"/>
    <mergeCell ref="D3:F3"/>
    <mergeCell ref="G3:G4"/>
    <mergeCell ref="B18:C18"/>
    <mergeCell ref="D18:F18"/>
    <mergeCell ref="B10:B11"/>
    <mergeCell ref="B13:B14"/>
    <mergeCell ref="B5:B9"/>
    <mergeCell ref="B16:C16"/>
  </mergeCells>
  <conditionalFormatting sqref="D21">
    <cfRule type="cellIs" dxfId="17" priority="41" operator="between">
      <formula>90</formula>
      <formula>1</formula>
    </cfRule>
    <cfRule type="cellIs" dxfId="16" priority="42" operator="between">
      <formula>90</formula>
      <formula>1</formula>
    </cfRule>
  </conditionalFormatting>
  <conditionalFormatting sqref="G21">
    <cfRule type="expression" dxfId="15" priority="1">
      <formula>AND($D$21&gt;5%,$D$21&lt;=10%)</formula>
    </cfRule>
    <cfRule type="expression" dxfId="14" priority="2">
      <formula>AND($D$21&gt;10%,$D$21&lt;=15%)</formula>
    </cfRule>
    <cfRule type="expression" dxfId="13" priority="3">
      <formula>$D$21&lt;=5%</formula>
    </cfRule>
    <cfRule type="expression" dxfId="12" priority="4">
      <formula>$D$21&gt;15%</formula>
    </cfRule>
  </conditionalFormatting>
  <dataValidations count="3">
    <dataValidation type="whole" operator="equal" allowBlank="1" showInputMessage="1" showErrorMessage="1" sqref="D5:D14">
      <formula1>1</formula1>
    </dataValidation>
    <dataValidation type="whole" operator="equal" allowBlank="1" showInputMessage="1" showErrorMessage="1" sqref="E5:E14">
      <formula1>0</formula1>
    </dataValidation>
    <dataValidation type="decimal" operator="equal" allowBlank="1" showInputMessage="1" showErrorMessage="1" sqref="F5:F14">
      <formula1>0.5</formula1>
    </dataValidation>
  </dataValidations>
  <pageMargins left="0.25" right="0.25" top="0.75" bottom="0.75" header="0.3" footer="0.3"/>
  <pageSetup paperSize="9" scale="6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7"/>
  <sheetViews>
    <sheetView topLeftCell="B7" workbookViewId="0">
      <selection activeCell="D18" sqref="D18"/>
    </sheetView>
  </sheetViews>
  <sheetFormatPr defaultColWidth="11.42578125" defaultRowHeight="15" x14ac:dyDescent="0.25"/>
  <cols>
    <col min="1" max="1" width="7.140625" style="1" customWidth="1"/>
    <col min="2" max="2" width="17.28515625" style="3" customWidth="1"/>
    <col min="3" max="3" width="68.140625" style="1" customWidth="1"/>
    <col min="4" max="4" width="5.140625" style="1" customWidth="1"/>
    <col min="5" max="5" width="5.85546875" style="1" customWidth="1"/>
    <col min="6" max="6" width="8" style="1" customWidth="1"/>
    <col min="7" max="7" width="26.7109375" style="1" bestFit="1" customWidth="1"/>
    <col min="8" max="8" width="24.42578125" style="1" customWidth="1"/>
    <col min="9" max="16384" width="11.42578125" style="1"/>
  </cols>
  <sheetData>
    <row r="1" spans="2:8" ht="49.5" customHeight="1" thickBot="1" x14ac:dyDescent="0.3">
      <c r="B1" s="185" t="s">
        <v>121</v>
      </c>
      <c r="C1" s="186"/>
      <c r="D1" s="186"/>
      <c r="E1" s="186"/>
      <c r="F1" s="186"/>
      <c r="G1" s="186"/>
      <c r="H1" s="186"/>
    </row>
    <row r="2" spans="2:8" ht="15.75" thickBot="1" x14ac:dyDescent="0.3">
      <c r="C2" s="2"/>
      <c r="D2" s="2"/>
      <c r="E2" s="2"/>
      <c r="F2" s="2"/>
      <c r="G2" s="2"/>
      <c r="H2" s="2"/>
    </row>
    <row r="3" spans="2:8" ht="19.5" customHeight="1" x14ac:dyDescent="0.25">
      <c r="B3" s="199" t="s">
        <v>17</v>
      </c>
      <c r="C3" s="197" t="s">
        <v>46</v>
      </c>
      <c r="D3" s="196" t="s">
        <v>19</v>
      </c>
      <c r="E3" s="196"/>
      <c r="F3" s="196"/>
      <c r="G3" s="197" t="s">
        <v>47</v>
      </c>
      <c r="H3" s="205" t="s">
        <v>48</v>
      </c>
    </row>
    <row r="4" spans="2:8" ht="26.25" customHeight="1" thickBot="1" x14ac:dyDescent="0.3">
      <c r="B4" s="200"/>
      <c r="C4" s="198"/>
      <c r="D4" s="35" t="s">
        <v>20</v>
      </c>
      <c r="E4" s="35" t="s">
        <v>0</v>
      </c>
      <c r="F4" s="35" t="s">
        <v>21</v>
      </c>
      <c r="G4" s="198"/>
      <c r="H4" s="206"/>
    </row>
    <row r="5" spans="2:8" ht="36.75" customHeight="1" x14ac:dyDescent="0.25">
      <c r="B5" s="190" t="s">
        <v>14</v>
      </c>
      <c r="C5" s="14" t="s">
        <v>60</v>
      </c>
      <c r="D5" s="36"/>
      <c r="E5" s="36"/>
      <c r="F5" s="36"/>
      <c r="G5" s="36"/>
      <c r="H5" s="36"/>
    </row>
    <row r="6" spans="2:8" ht="21.75" customHeight="1" x14ac:dyDescent="0.25">
      <c r="B6" s="191"/>
      <c r="C6" s="4" t="s">
        <v>61</v>
      </c>
      <c r="D6" s="38"/>
      <c r="E6" s="38"/>
      <c r="F6" s="39"/>
      <c r="G6" s="39"/>
      <c r="H6" s="39"/>
    </row>
    <row r="7" spans="2:8" ht="21.75" customHeight="1" x14ac:dyDescent="0.25">
      <c r="B7" s="191"/>
      <c r="C7" s="4" t="s">
        <v>122</v>
      </c>
      <c r="D7" s="38"/>
      <c r="E7" s="38"/>
      <c r="F7" s="39"/>
      <c r="G7" s="39"/>
      <c r="H7" s="39"/>
    </row>
    <row r="8" spans="2:8" ht="30.75" customHeight="1" thickBot="1" x14ac:dyDescent="0.3">
      <c r="B8" s="192"/>
      <c r="C8" s="13" t="s">
        <v>123</v>
      </c>
      <c r="D8" s="41"/>
      <c r="E8" s="41"/>
      <c r="F8" s="41"/>
      <c r="G8" s="41"/>
      <c r="H8" s="41"/>
    </row>
    <row r="9" spans="2:8" ht="29.25" customHeight="1" x14ac:dyDescent="0.25">
      <c r="B9" s="193" t="s">
        <v>62</v>
      </c>
      <c r="C9" s="14" t="s">
        <v>124</v>
      </c>
      <c r="D9" s="48"/>
      <c r="E9" s="48"/>
      <c r="F9" s="36"/>
      <c r="G9" s="49"/>
      <c r="H9" s="48"/>
    </row>
    <row r="10" spans="2:8" ht="19.5" customHeight="1" x14ac:dyDescent="0.25">
      <c r="B10" s="194"/>
      <c r="C10" s="4" t="s">
        <v>63</v>
      </c>
      <c r="D10" s="39"/>
      <c r="E10" s="39"/>
      <c r="F10" s="39"/>
      <c r="G10" s="40"/>
      <c r="H10" s="39"/>
    </row>
    <row r="11" spans="2:8" ht="30.75" customHeight="1" x14ac:dyDescent="0.25">
      <c r="B11" s="194"/>
      <c r="C11" s="4" t="s">
        <v>64</v>
      </c>
      <c r="D11" s="39"/>
      <c r="E11" s="39"/>
      <c r="F11" s="39"/>
      <c r="G11" s="40"/>
      <c r="H11" s="39"/>
    </row>
    <row r="12" spans="2:8" ht="23.25" customHeight="1" x14ac:dyDescent="0.25">
      <c r="B12" s="194"/>
      <c r="C12" s="4" t="s">
        <v>65</v>
      </c>
      <c r="D12" s="39"/>
      <c r="E12" s="39"/>
      <c r="F12" s="39"/>
      <c r="G12" s="40"/>
      <c r="H12" s="39"/>
    </row>
    <row r="13" spans="2:8" ht="16.5" customHeight="1" x14ac:dyDescent="0.25">
      <c r="B13" s="194"/>
      <c r="C13" s="4" t="s">
        <v>126</v>
      </c>
      <c r="D13" s="39"/>
      <c r="E13" s="39"/>
      <c r="F13" s="39"/>
      <c r="G13" s="40"/>
      <c r="H13" s="39"/>
    </row>
    <row r="14" spans="2:8" ht="30.75" customHeight="1" x14ac:dyDescent="0.25">
      <c r="B14" s="194"/>
      <c r="C14" s="61" t="s">
        <v>125</v>
      </c>
      <c r="D14" s="39"/>
      <c r="E14" s="39"/>
      <c r="F14" s="39"/>
      <c r="G14" s="40"/>
      <c r="H14" s="39"/>
    </row>
    <row r="15" spans="2:8" ht="30.75" customHeight="1" thickBot="1" x14ac:dyDescent="0.3">
      <c r="B15" s="195"/>
      <c r="C15" s="62" t="s">
        <v>127</v>
      </c>
      <c r="D15" s="41"/>
      <c r="E15" s="41"/>
      <c r="F15" s="41"/>
      <c r="G15" s="42"/>
      <c r="H15" s="41"/>
    </row>
    <row r="16" spans="2:8" ht="38.25" customHeight="1" x14ac:dyDescent="0.25">
      <c r="B16" s="193" t="s">
        <v>66</v>
      </c>
      <c r="C16" s="14" t="s">
        <v>67</v>
      </c>
      <c r="D16" s="36"/>
      <c r="E16" s="36"/>
      <c r="F16" s="36"/>
      <c r="G16" s="36"/>
      <c r="H16" s="36"/>
    </row>
    <row r="17" spans="2:8" ht="38.25" customHeight="1" x14ac:dyDescent="0.25">
      <c r="B17" s="194"/>
      <c r="C17" s="4" t="s">
        <v>68</v>
      </c>
      <c r="D17" s="43"/>
      <c r="E17" s="43"/>
      <c r="F17" s="39"/>
      <c r="G17" s="39"/>
      <c r="H17" s="39"/>
    </row>
    <row r="18" spans="2:8" ht="39.75" customHeight="1" thickBot="1" x14ac:dyDescent="0.3">
      <c r="B18" s="195"/>
      <c r="C18" s="13" t="s">
        <v>69</v>
      </c>
      <c r="D18" s="47"/>
      <c r="E18" s="47"/>
      <c r="F18" s="41"/>
      <c r="G18" s="41"/>
      <c r="H18" s="41"/>
    </row>
    <row r="19" spans="2:8" ht="8.25" customHeight="1" thickBot="1" x14ac:dyDescent="0.3">
      <c r="B19" s="19"/>
      <c r="C19" s="27"/>
      <c r="D19" s="18"/>
      <c r="E19" s="18"/>
      <c r="F19" s="18"/>
      <c r="G19" s="7"/>
      <c r="H19" s="7"/>
    </row>
    <row r="20" spans="2:8" ht="21.75" customHeight="1" thickBot="1" x14ac:dyDescent="0.3">
      <c r="B20" s="187" t="s">
        <v>43</v>
      </c>
      <c r="C20" s="188"/>
      <c r="D20" s="21">
        <f>SUM(D5:D19)</f>
        <v>0</v>
      </c>
      <c r="E20" s="21">
        <f t="shared" ref="E20:F20" si="0">SUM(E5:E18)</f>
        <v>0</v>
      </c>
      <c r="F20" s="22">
        <f t="shared" si="0"/>
        <v>0</v>
      </c>
      <c r="G20" s="7"/>
      <c r="H20" s="7"/>
    </row>
    <row r="21" spans="2:8" ht="15.75" customHeight="1" thickBot="1" x14ac:dyDescent="0.3">
      <c r="B21" s="9"/>
      <c r="C21" s="9"/>
      <c r="D21" s="9"/>
      <c r="E21" s="9"/>
      <c r="F21" s="9"/>
      <c r="G21" s="18"/>
      <c r="H21" s="18"/>
    </row>
    <row r="22" spans="2:8" ht="24.75" customHeight="1" thickBot="1" x14ac:dyDescent="0.3">
      <c r="B22" s="189" t="s">
        <v>44</v>
      </c>
      <c r="C22" s="189"/>
      <c r="D22" s="189">
        <f>SUM(D20:F20)</f>
        <v>0</v>
      </c>
      <c r="E22" s="189"/>
      <c r="F22" s="189"/>
      <c r="G22" s="7"/>
      <c r="H22" s="7"/>
    </row>
    <row r="23" spans="2:8" x14ac:dyDescent="0.25">
      <c r="B23" s="7"/>
      <c r="C23" s="8"/>
    </row>
    <row r="24" spans="2:8" ht="15.75" thickBot="1" x14ac:dyDescent="0.3">
      <c r="B24" s="7"/>
      <c r="C24" s="8"/>
    </row>
    <row r="25" spans="2:8" ht="52.5" customHeight="1" thickBot="1" x14ac:dyDescent="0.3">
      <c r="B25" s="2"/>
      <c r="C25" s="108" t="s">
        <v>45</v>
      </c>
      <c r="D25" s="182">
        <f>((D22/14)*20)/100</f>
        <v>0</v>
      </c>
      <c r="E25" s="182"/>
      <c r="F25" s="182"/>
      <c r="G25" s="201"/>
      <c r="H25" s="202"/>
    </row>
    <row r="26" spans="2:8" x14ac:dyDescent="0.25">
      <c r="C26" s="5"/>
    </row>
    <row r="27" spans="2:8" x14ac:dyDescent="0.25">
      <c r="C27" s="5"/>
    </row>
    <row r="28" spans="2:8" x14ac:dyDescent="0.25">
      <c r="C28" s="5"/>
    </row>
    <row r="29" spans="2:8" x14ac:dyDescent="0.25">
      <c r="C29" s="5"/>
    </row>
    <row r="30" spans="2:8" x14ac:dyDescent="0.25">
      <c r="C30" s="5"/>
    </row>
    <row r="31" spans="2:8" x14ac:dyDescent="0.25">
      <c r="C31" s="5"/>
    </row>
    <row r="32" spans="2:8" x14ac:dyDescent="0.25">
      <c r="C32" s="5"/>
    </row>
    <row r="33" spans="3:3" x14ac:dyDescent="0.25">
      <c r="C33" s="5"/>
    </row>
    <row r="34" spans="3:3" x14ac:dyDescent="0.25">
      <c r="C34" s="5"/>
    </row>
    <row r="35" spans="3:3" x14ac:dyDescent="0.25">
      <c r="C35" s="5"/>
    </row>
    <row r="36" spans="3:3" x14ac:dyDescent="0.25">
      <c r="C36" s="5"/>
    </row>
    <row r="37" spans="3:3" x14ac:dyDescent="0.25">
      <c r="C37" s="5"/>
    </row>
    <row r="38" spans="3:3" x14ac:dyDescent="0.25">
      <c r="C38" s="5"/>
    </row>
    <row r="39" spans="3:3" x14ac:dyDescent="0.25">
      <c r="C39" s="5"/>
    </row>
    <row r="40" spans="3:3" x14ac:dyDescent="0.25">
      <c r="C40" s="5"/>
    </row>
    <row r="41" spans="3:3" x14ac:dyDescent="0.25">
      <c r="C41" s="5"/>
    </row>
    <row r="42" spans="3:3" x14ac:dyDescent="0.25">
      <c r="C42" s="5"/>
    </row>
    <row r="43" spans="3:3" x14ac:dyDescent="0.25">
      <c r="C43" s="5"/>
    </row>
    <row r="44" spans="3:3" x14ac:dyDescent="0.25">
      <c r="C44" s="5"/>
    </row>
    <row r="45" spans="3:3" x14ac:dyDescent="0.25">
      <c r="C45" s="5"/>
    </row>
    <row r="46" spans="3:3" x14ac:dyDescent="0.25">
      <c r="C46" s="5"/>
    </row>
    <row r="47" spans="3:3" x14ac:dyDescent="0.25">
      <c r="C47" s="5"/>
    </row>
  </sheetData>
  <mergeCells count="14">
    <mergeCell ref="H3:H4"/>
    <mergeCell ref="D25:F25"/>
    <mergeCell ref="B9:B15"/>
    <mergeCell ref="B1:H1"/>
    <mergeCell ref="G25:H25"/>
    <mergeCell ref="B5:B8"/>
    <mergeCell ref="B22:C22"/>
    <mergeCell ref="D22:F22"/>
    <mergeCell ref="B16:B18"/>
    <mergeCell ref="G3:G4"/>
    <mergeCell ref="B20:C20"/>
    <mergeCell ref="B3:B4"/>
    <mergeCell ref="C3:C4"/>
    <mergeCell ref="D3:F3"/>
  </mergeCells>
  <conditionalFormatting sqref="G25">
    <cfRule type="expression" dxfId="11" priority="1">
      <formula>AND($D$25&gt;5%,$D$25&lt;=10%)</formula>
    </cfRule>
    <cfRule type="expression" dxfId="10" priority="2">
      <formula>AND($D$25&gt;10%,$D$25&lt;=15%)</formula>
    </cfRule>
    <cfRule type="expression" dxfId="9" priority="3">
      <formula>$D$25&lt;=5%</formula>
    </cfRule>
    <cfRule type="expression" dxfId="8" priority="4">
      <formula>$D$25&gt;15%</formula>
    </cfRule>
  </conditionalFormatting>
  <dataValidations count="3">
    <dataValidation type="whole" operator="equal" allowBlank="1" showInputMessage="1" showErrorMessage="1" sqref="D5:D18">
      <formula1>1</formula1>
    </dataValidation>
    <dataValidation type="whole" operator="equal" allowBlank="1" showInputMessage="1" showErrorMessage="1" sqref="E5:E18">
      <formula1>0</formula1>
    </dataValidation>
    <dataValidation type="decimal" operator="equal" allowBlank="1" showInputMessage="1" showErrorMessage="1" sqref="F5:F18">
      <formula1>0.5</formula1>
    </dataValidation>
  </dataValidations>
  <pageMargins left="0.25" right="0.25"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1"/>
  <sheetViews>
    <sheetView workbookViewId="0">
      <selection activeCell="C11" sqref="C11"/>
    </sheetView>
  </sheetViews>
  <sheetFormatPr defaultColWidth="11.42578125" defaultRowHeight="15" x14ac:dyDescent="0.25"/>
  <cols>
    <col min="1" max="1" width="6.7109375" style="1" customWidth="1"/>
    <col min="2" max="2" width="17.85546875" style="3" customWidth="1"/>
    <col min="3" max="3" width="67.42578125" style="1" customWidth="1"/>
    <col min="4" max="4" width="5" style="1" customWidth="1"/>
    <col min="5" max="5" width="5.28515625" style="1" customWidth="1"/>
    <col min="6" max="6" width="8.7109375" style="1" customWidth="1"/>
    <col min="7" max="7" width="27.140625" style="1" customWidth="1"/>
    <col min="8" max="8" width="25" style="1" customWidth="1"/>
    <col min="9" max="16384" width="11.42578125" style="1"/>
  </cols>
  <sheetData>
    <row r="1" spans="2:8" ht="49.5" customHeight="1" thickBot="1" x14ac:dyDescent="0.3">
      <c r="B1" s="185" t="s">
        <v>77</v>
      </c>
      <c r="C1" s="186"/>
      <c r="D1" s="186"/>
      <c r="E1" s="186"/>
      <c r="F1" s="186"/>
      <c r="G1" s="186"/>
      <c r="H1" s="186"/>
    </row>
    <row r="2" spans="2:8" ht="15.75" thickBot="1" x14ac:dyDescent="0.3">
      <c r="C2" s="2"/>
      <c r="D2" s="2"/>
      <c r="E2" s="2"/>
      <c r="F2" s="2"/>
      <c r="G2" s="2"/>
      <c r="H2" s="2"/>
    </row>
    <row r="3" spans="2:8" ht="30" customHeight="1" x14ac:dyDescent="0.25">
      <c r="B3" s="199" t="s">
        <v>17</v>
      </c>
      <c r="C3" s="197" t="s">
        <v>46</v>
      </c>
      <c r="D3" s="196" t="s">
        <v>19</v>
      </c>
      <c r="E3" s="196"/>
      <c r="F3" s="196"/>
      <c r="G3" s="197" t="s">
        <v>47</v>
      </c>
      <c r="H3" s="205" t="s">
        <v>48</v>
      </c>
    </row>
    <row r="4" spans="2:8" ht="25.5" customHeight="1" thickBot="1" x14ac:dyDescent="0.3">
      <c r="B4" s="200"/>
      <c r="C4" s="198"/>
      <c r="D4" s="35" t="s">
        <v>20</v>
      </c>
      <c r="E4" s="35" t="s">
        <v>0</v>
      </c>
      <c r="F4" s="35" t="s">
        <v>21</v>
      </c>
      <c r="G4" s="198"/>
      <c r="H4" s="206"/>
    </row>
    <row r="5" spans="2:8" ht="46.5" customHeight="1" x14ac:dyDescent="0.25">
      <c r="B5" s="209" t="s">
        <v>78</v>
      </c>
      <c r="C5" s="14" t="s">
        <v>119</v>
      </c>
      <c r="D5" s="36"/>
      <c r="E5" s="36"/>
      <c r="F5" s="36"/>
      <c r="G5" s="50"/>
      <c r="H5" s="50"/>
    </row>
    <row r="6" spans="2:8" ht="18.75" customHeight="1" x14ac:dyDescent="0.25">
      <c r="B6" s="210"/>
      <c r="C6" s="4" t="s">
        <v>118</v>
      </c>
      <c r="D6" s="39"/>
      <c r="E6" s="39"/>
      <c r="F6" s="39"/>
      <c r="G6" s="51"/>
      <c r="H6" s="51"/>
    </row>
    <row r="7" spans="2:8" ht="42.75" customHeight="1" thickBot="1" x14ac:dyDescent="0.3">
      <c r="B7" s="211"/>
      <c r="C7" s="13" t="s">
        <v>79</v>
      </c>
      <c r="D7" s="41"/>
      <c r="E7" s="41"/>
      <c r="F7" s="41"/>
      <c r="G7" s="63"/>
      <c r="H7" s="63"/>
    </row>
    <row r="8" spans="2:8" ht="91.5" customHeight="1" x14ac:dyDescent="0.25">
      <c r="B8" s="193" t="s">
        <v>80</v>
      </c>
      <c r="C8" s="14" t="s">
        <v>120</v>
      </c>
      <c r="D8" s="48"/>
      <c r="E8" s="48"/>
      <c r="F8" s="36"/>
      <c r="G8" s="52"/>
      <c r="H8" s="52"/>
    </row>
    <row r="9" spans="2:8" ht="41.25" customHeight="1" x14ac:dyDescent="0.25">
      <c r="B9" s="194"/>
      <c r="C9" s="4" t="s">
        <v>81</v>
      </c>
      <c r="D9" s="43"/>
      <c r="E9" s="43"/>
      <c r="F9" s="39"/>
      <c r="G9" s="53"/>
      <c r="H9" s="53"/>
    </row>
    <row r="10" spans="2:8" ht="24.75" customHeight="1" thickBot="1" x14ac:dyDescent="0.3">
      <c r="B10" s="195"/>
      <c r="C10" s="13" t="s">
        <v>82</v>
      </c>
      <c r="D10" s="47"/>
      <c r="E10" s="47"/>
      <c r="F10" s="41"/>
      <c r="G10" s="64"/>
      <c r="H10" s="64"/>
    </row>
    <row r="11" spans="2:8" ht="39" customHeight="1" thickBot="1" x14ac:dyDescent="0.3">
      <c r="B11" s="26" t="s">
        <v>83</v>
      </c>
      <c r="C11" s="24" t="s">
        <v>84</v>
      </c>
      <c r="D11" s="46"/>
      <c r="E11" s="46"/>
      <c r="F11" s="46"/>
      <c r="G11" s="94"/>
      <c r="H11" s="94"/>
    </row>
    <row r="12" spans="2:8" ht="9.75" customHeight="1" thickBot="1" x14ac:dyDescent="0.3">
      <c r="B12" s="9"/>
      <c r="C12" s="9"/>
      <c r="D12" s="10"/>
      <c r="E12" s="10"/>
      <c r="F12" s="10"/>
      <c r="G12" s="11"/>
      <c r="H12" s="11"/>
    </row>
    <row r="13" spans="2:8" ht="21.75" customHeight="1" thickBot="1" x14ac:dyDescent="0.3">
      <c r="B13" s="207" t="s">
        <v>43</v>
      </c>
      <c r="C13" s="208"/>
      <c r="D13" s="28">
        <f>SUM(D5:D11)</f>
        <v>0</v>
      </c>
      <c r="E13" s="28">
        <f t="shared" ref="E13:F13" si="0">SUM(E5:E11)</f>
        <v>0</v>
      </c>
      <c r="F13" s="28">
        <f t="shared" si="0"/>
        <v>0</v>
      </c>
      <c r="G13" s="2"/>
      <c r="H13" s="2"/>
    </row>
    <row r="14" spans="2:8" ht="14.25" customHeight="1" thickBot="1" x14ac:dyDescent="0.3">
      <c r="B14" s="9"/>
      <c r="C14" s="9"/>
      <c r="D14" s="10"/>
      <c r="E14" s="10"/>
      <c r="F14" s="10"/>
      <c r="G14" s="11"/>
      <c r="H14" s="11"/>
    </row>
    <row r="15" spans="2:8" ht="27" customHeight="1" thickBot="1" x14ac:dyDescent="0.3">
      <c r="B15" s="189" t="s">
        <v>44</v>
      </c>
      <c r="C15" s="189"/>
      <c r="D15" s="189">
        <f>SUM(D13:F13)</f>
        <v>0</v>
      </c>
      <c r="E15" s="189"/>
      <c r="F15" s="189"/>
      <c r="G15" s="2"/>
      <c r="H15" s="2"/>
    </row>
    <row r="16" spans="2:8" x14ac:dyDescent="0.25">
      <c r="B16" s="7"/>
      <c r="C16" s="8"/>
    </row>
    <row r="17" spans="2:8" ht="15.75" thickBot="1" x14ac:dyDescent="0.3">
      <c r="B17" s="7"/>
      <c r="C17" s="8"/>
    </row>
    <row r="18" spans="2:8" ht="52.5" customHeight="1" thickBot="1" x14ac:dyDescent="0.3">
      <c r="B18" s="7"/>
      <c r="C18" s="108" t="s">
        <v>45</v>
      </c>
      <c r="D18" s="182">
        <f>((D15/7)*20)/100</f>
        <v>0</v>
      </c>
      <c r="E18" s="182"/>
      <c r="F18" s="182"/>
      <c r="G18" s="201"/>
      <c r="H18" s="202"/>
    </row>
    <row r="19" spans="2:8" x14ac:dyDescent="0.25">
      <c r="C19" s="5"/>
    </row>
    <row r="20" spans="2:8" x14ac:dyDescent="0.25">
      <c r="C20" s="5"/>
    </row>
    <row r="21" spans="2:8" x14ac:dyDescent="0.25">
      <c r="C21" s="5"/>
    </row>
    <row r="22" spans="2:8" x14ac:dyDescent="0.25">
      <c r="C22" s="5"/>
    </row>
    <row r="23" spans="2:8" x14ac:dyDescent="0.25">
      <c r="C23" s="5"/>
    </row>
    <row r="24" spans="2:8" x14ac:dyDescent="0.25">
      <c r="C24" s="5"/>
    </row>
    <row r="25" spans="2:8" x14ac:dyDescent="0.25">
      <c r="C25" s="5"/>
    </row>
    <row r="26" spans="2:8" x14ac:dyDescent="0.25">
      <c r="C26" s="5"/>
    </row>
    <row r="27" spans="2:8" x14ac:dyDescent="0.25">
      <c r="C27" s="5"/>
    </row>
    <row r="28" spans="2:8" x14ac:dyDescent="0.25">
      <c r="C28" s="5"/>
    </row>
    <row r="29" spans="2:8" x14ac:dyDescent="0.25">
      <c r="C29" s="5"/>
    </row>
    <row r="30" spans="2:8" x14ac:dyDescent="0.25">
      <c r="C30" s="5"/>
    </row>
    <row r="31" spans="2:8" x14ac:dyDescent="0.25">
      <c r="C31" s="5"/>
    </row>
    <row r="32" spans="2:8" x14ac:dyDescent="0.25">
      <c r="C32" s="5"/>
    </row>
    <row r="33" spans="3:3" x14ac:dyDescent="0.25">
      <c r="C33" s="5"/>
    </row>
    <row r="34" spans="3:3" x14ac:dyDescent="0.25">
      <c r="C34" s="5"/>
    </row>
    <row r="35" spans="3:3" x14ac:dyDescent="0.25">
      <c r="C35" s="5"/>
    </row>
    <row r="36" spans="3:3" x14ac:dyDescent="0.25">
      <c r="C36" s="5"/>
    </row>
    <row r="37" spans="3:3" x14ac:dyDescent="0.25">
      <c r="C37" s="5"/>
    </row>
    <row r="38" spans="3:3" x14ac:dyDescent="0.25">
      <c r="C38" s="5"/>
    </row>
    <row r="39" spans="3:3" x14ac:dyDescent="0.25">
      <c r="C39" s="5"/>
    </row>
    <row r="40" spans="3:3" x14ac:dyDescent="0.25">
      <c r="C40" s="5"/>
    </row>
    <row r="41" spans="3:3" x14ac:dyDescent="0.25">
      <c r="C41" s="5"/>
    </row>
  </sheetData>
  <mergeCells count="13">
    <mergeCell ref="G3:G4"/>
    <mergeCell ref="B1:H1"/>
    <mergeCell ref="H3:H4"/>
    <mergeCell ref="B5:B7"/>
    <mergeCell ref="B8:B10"/>
    <mergeCell ref="B3:B4"/>
    <mergeCell ref="C3:C4"/>
    <mergeCell ref="D3:F3"/>
    <mergeCell ref="D18:F18"/>
    <mergeCell ref="G18:H18"/>
    <mergeCell ref="B13:C13"/>
    <mergeCell ref="B15:C15"/>
    <mergeCell ref="D15:F15"/>
  </mergeCells>
  <conditionalFormatting sqref="G18">
    <cfRule type="expression" dxfId="7" priority="1">
      <formula>AND($D$18&gt;5%,$D$18&lt;=10%)</formula>
    </cfRule>
    <cfRule type="expression" dxfId="6" priority="2">
      <formula>AND($D$18&gt;10%,$D$18&lt;=15%)</formula>
    </cfRule>
    <cfRule type="expression" dxfId="5" priority="3">
      <formula>$D$18&lt;=5%</formula>
    </cfRule>
    <cfRule type="expression" dxfId="4" priority="4">
      <formula>$D$18&gt;15%</formula>
    </cfRule>
  </conditionalFormatting>
  <dataValidations count="3">
    <dataValidation type="whole" operator="equal" allowBlank="1" showInputMessage="1" showErrorMessage="1" sqref="D5:D11">
      <formula1>1</formula1>
    </dataValidation>
    <dataValidation type="whole" operator="equal" allowBlank="1" showInputMessage="1" showErrorMessage="1" sqref="E5:E11">
      <formula1>0</formula1>
    </dataValidation>
    <dataValidation type="decimal" operator="equal" allowBlank="1" showInputMessage="1" showErrorMessage="1" sqref="F5:F11">
      <formula1>0.5</formula1>
    </dataValidation>
  </dataValidations>
  <pageMargins left="0.7" right="0.7" top="0.75" bottom="0.75" header="0.3" footer="0.3"/>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8"/>
  <sheetViews>
    <sheetView workbookViewId="0">
      <selection activeCell="B1" sqref="B1:H1"/>
    </sheetView>
  </sheetViews>
  <sheetFormatPr defaultColWidth="11.42578125" defaultRowHeight="15" x14ac:dyDescent="0.25"/>
  <cols>
    <col min="1" max="1" width="11.42578125" style="1"/>
    <col min="2" max="2" width="22.28515625" style="3" customWidth="1"/>
    <col min="3" max="3" width="65.28515625" style="1" customWidth="1"/>
    <col min="4" max="4" width="4.42578125" style="1" customWidth="1"/>
    <col min="5" max="5" width="4" style="1" customWidth="1"/>
    <col min="6" max="6" width="8.140625" style="1" customWidth="1"/>
    <col min="7" max="7" width="27.140625" style="1" customWidth="1"/>
    <col min="8" max="8" width="26.7109375" style="1" customWidth="1"/>
    <col min="9" max="16384" width="11.42578125" style="1"/>
  </cols>
  <sheetData>
    <row r="1" spans="2:8" ht="49.5" customHeight="1" thickBot="1" x14ac:dyDescent="0.3">
      <c r="B1" s="185" t="s">
        <v>76</v>
      </c>
      <c r="C1" s="186"/>
      <c r="D1" s="186"/>
      <c r="E1" s="186"/>
      <c r="F1" s="186"/>
      <c r="G1" s="186"/>
      <c r="H1" s="186"/>
    </row>
    <row r="2" spans="2:8" ht="15.75" thickBot="1" x14ac:dyDescent="0.3">
      <c r="C2" s="2"/>
      <c r="D2" s="2"/>
      <c r="E2" s="2"/>
      <c r="F2" s="2"/>
      <c r="G2" s="2"/>
      <c r="H2" s="2"/>
    </row>
    <row r="3" spans="2:8" ht="30" customHeight="1" x14ac:dyDescent="0.25">
      <c r="B3" s="199" t="s">
        <v>17</v>
      </c>
      <c r="C3" s="197" t="s">
        <v>46</v>
      </c>
      <c r="D3" s="196" t="s">
        <v>19</v>
      </c>
      <c r="E3" s="196"/>
      <c r="F3" s="196"/>
      <c r="G3" s="214" t="s">
        <v>47</v>
      </c>
      <c r="H3" s="212" t="s">
        <v>48</v>
      </c>
    </row>
    <row r="4" spans="2:8" ht="25.5" customHeight="1" thickBot="1" x14ac:dyDescent="0.3">
      <c r="B4" s="200"/>
      <c r="C4" s="198"/>
      <c r="D4" s="91" t="s">
        <v>20</v>
      </c>
      <c r="E4" s="91" t="s">
        <v>0</v>
      </c>
      <c r="F4" s="91" t="s">
        <v>21</v>
      </c>
      <c r="G4" s="215"/>
      <c r="H4" s="213"/>
    </row>
    <row r="5" spans="2:8" ht="25.5" customHeight="1" x14ac:dyDescent="0.25">
      <c r="B5" s="193" t="s">
        <v>70</v>
      </c>
      <c r="C5" s="14" t="s">
        <v>71</v>
      </c>
      <c r="D5" s="36"/>
      <c r="E5" s="36"/>
      <c r="F5" s="36"/>
      <c r="G5" s="37"/>
      <c r="H5" s="111"/>
    </row>
    <row r="6" spans="2:8" ht="27.75" customHeight="1" thickBot="1" x14ac:dyDescent="0.3">
      <c r="B6" s="195"/>
      <c r="C6" s="13" t="s">
        <v>72</v>
      </c>
      <c r="D6" s="41"/>
      <c r="E6" s="41"/>
      <c r="F6" s="41"/>
      <c r="G6" s="42"/>
      <c r="H6" s="112"/>
    </row>
    <row r="7" spans="2:8" ht="38.25" customHeight="1" x14ac:dyDescent="0.25">
      <c r="B7" s="193" t="s">
        <v>75</v>
      </c>
      <c r="C7" s="14" t="s">
        <v>73</v>
      </c>
      <c r="D7" s="48"/>
      <c r="E7" s="48"/>
      <c r="F7" s="36"/>
      <c r="G7" s="49"/>
      <c r="H7" s="113"/>
    </row>
    <row r="8" spans="2:8" ht="42.75" customHeight="1" thickBot="1" x14ac:dyDescent="0.3">
      <c r="B8" s="195"/>
      <c r="C8" s="13" t="s">
        <v>74</v>
      </c>
      <c r="D8" s="47"/>
      <c r="E8" s="47"/>
      <c r="F8" s="41"/>
      <c r="G8" s="65"/>
      <c r="H8" s="114"/>
    </row>
    <row r="9" spans="2:8" ht="8.25" customHeight="1" thickBot="1" x14ac:dyDescent="0.3">
      <c r="B9" s="9"/>
      <c r="C9" s="9"/>
      <c r="D9" s="10"/>
      <c r="E9" s="10"/>
      <c r="F9" s="10"/>
      <c r="G9" s="66"/>
      <c r="H9" s="11"/>
    </row>
    <row r="10" spans="2:8" ht="21.75" customHeight="1" thickBot="1" x14ac:dyDescent="0.3">
      <c r="B10" s="207" t="s">
        <v>43</v>
      </c>
      <c r="C10" s="208"/>
      <c r="D10" s="28">
        <f>SUM(D5:D8)</f>
        <v>0</v>
      </c>
      <c r="E10" s="28">
        <f t="shared" ref="E10:F10" si="0">SUM(E5:E8)</f>
        <v>0</v>
      </c>
      <c r="F10" s="28">
        <f t="shared" si="0"/>
        <v>0</v>
      </c>
      <c r="G10" s="67"/>
      <c r="H10" s="2"/>
    </row>
    <row r="11" spans="2:8" ht="11.25" customHeight="1" thickBot="1" x14ac:dyDescent="0.3">
      <c r="B11" s="9"/>
      <c r="C11" s="9"/>
      <c r="D11" s="10"/>
      <c r="E11" s="10"/>
      <c r="F11" s="10"/>
      <c r="G11" s="66"/>
      <c r="H11" s="11"/>
    </row>
    <row r="12" spans="2:8" ht="27.75" customHeight="1" thickBot="1" x14ac:dyDescent="0.3">
      <c r="B12" s="189" t="s">
        <v>44</v>
      </c>
      <c r="C12" s="189"/>
      <c r="D12" s="189">
        <f>SUM(D10:F10)</f>
        <v>0</v>
      </c>
      <c r="E12" s="189"/>
      <c r="F12" s="189"/>
      <c r="G12" s="68"/>
      <c r="H12" s="2"/>
    </row>
    <row r="13" spans="2:8" x14ac:dyDescent="0.25">
      <c r="B13" s="7"/>
      <c r="C13" s="8"/>
    </row>
    <row r="14" spans="2:8" ht="15.75" thickBot="1" x14ac:dyDescent="0.3">
      <c r="B14" s="7"/>
      <c r="C14" s="8"/>
    </row>
    <row r="15" spans="2:8" ht="52.5" customHeight="1" thickBot="1" x14ac:dyDescent="0.3">
      <c r="B15" s="7"/>
      <c r="C15" s="108" t="s">
        <v>45</v>
      </c>
      <c r="D15" s="182">
        <f>((D12/4)*20)/100</f>
        <v>0</v>
      </c>
      <c r="E15" s="182"/>
      <c r="F15" s="182"/>
      <c r="G15" s="201"/>
      <c r="H15" s="202"/>
    </row>
    <row r="16" spans="2:8" x14ac:dyDescent="0.25">
      <c r="C16" s="5"/>
    </row>
    <row r="17" spans="3:3" x14ac:dyDescent="0.25">
      <c r="C17" s="5"/>
    </row>
    <row r="18" spans="3:3" x14ac:dyDescent="0.25">
      <c r="C18" s="5"/>
    </row>
    <row r="19" spans="3:3" x14ac:dyDescent="0.25">
      <c r="C19" s="5"/>
    </row>
    <row r="20" spans="3:3" x14ac:dyDescent="0.25">
      <c r="C20" s="5"/>
    </row>
    <row r="21" spans="3:3" x14ac:dyDescent="0.25">
      <c r="C21" s="5"/>
    </row>
    <row r="22" spans="3:3" x14ac:dyDescent="0.25">
      <c r="C22" s="5"/>
    </row>
    <row r="23" spans="3:3" x14ac:dyDescent="0.25">
      <c r="C23" s="5"/>
    </row>
    <row r="24" spans="3:3" x14ac:dyDescent="0.25">
      <c r="C24" s="5"/>
    </row>
    <row r="25" spans="3:3" x14ac:dyDescent="0.25">
      <c r="C25" s="5"/>
    </row>
    <row r="26" spans="3:3" x14ac:dyDescent="0.25">
      <c r="C26" s="5"/>
    </row>
    <row r="27" spans="3:3" x14ac:dyDescent="0.25">
      <c r="C27" s="5"/>
    </row>
    <row r="28" spans="3:3" x14ac:dyDescent="0.25">
      <c r="C28" s="5"/>
    </row>
    <row r="29" spans="3:3" x14ac:dyDescent="0.25">
      <c r="C29" s="5"/>
    </row>
    <row r="30" spans="3:3" x14ac:dyDescent="0.25">
      <c r="C30" s="5"/>
    </row>
    <row r="31" spans="3:3" x14ac:dyDescent="0.25">
      <c r="C31" s="5"/>
    </row>
    <row r="32" spans="3:3" x14ac:dyDescent="0.25">
      <c r="C32" s="5"/>
    </row>
    <row r="33" spans="3:3" x14ac:dyDescent="0.25">
      <c r="C33" s="5"/>
    </row>
    <row r="34" spans="3:3" x14ac:dyDescent="0.25">
      <c r="C34" s="5"/>
    </row>
    <row r="35" spans="3:3" x14ac:dyDescent="0.25">
      <c r="C35" s="5"/>
    </row>
    <row r="36" spans="3:3" x14ac:dyDescent="0.25">
      <c r="C36" s="5"/>
    </row>
    <row r="37" spans="3:3" x14ac:dyDescent="0.25">
      <c r="C37" s="5"/>
    </row>
    <row r="38" spans="3:3" x14ac:dyDescent="0.25">
      <c r="C38" s="5"/>
    </row>
  </sheetData>
  <mergeCells count="13">
    <mergeCell ref="H3:H4"/>
    <mergeCell ref="B1:H1"/>
    <mergeCell ref="G3:G4"/>
    <mergeCell ref="B7:B8"/>
    <mergeCell ref="B5:B6"/>
    <mergeCell ref="B3:B4"/>
    <mergeCell ref="C3:C4"/>
    <mergeCell ref="D3:F3"/>
    <mergeCell ref="G15:H15"/>
    <mergeCell ref="D15:F15"/>
    <mergeCell ref="B10:C10"/>
    <mergeCell ref="B12:C12"/>
    <mergeCell ref="D12:F12"/>
  </mergeCells>
  <conditionalFormatting sqref="G15">
    <cfRule type="expression" dxfId="3" priority="1">
      <formula>AND($D$15&gt;5%,$D$15&lt;=10%)</formula>
    </cfRule>
    <cfRule type="expression" dxfId="2" priority="2">
      <formula>AND($D$15&gt;10%,$D$15&lt;=15%)</formula>
    </cfRule>
    <cfRule type="expression" dxfId="1" priority="3">
      <formula>$D$15&lt;=5%</formula>
    </cfRule>
    <cfRule type="expression" dxfId="0" priority="4">
      <formula>$D$15&gt;15%</formula>
    </cfRule>
  </conditionalFormatting>
  <dataValidations count="3">
    <dataValidation type="whole" operator="equal" allowBlank="1" showInputMessage="1" showErrorMessage="1" sqref="D5:D8">
      <formula1>1</formula1>
    </dataValidation>
    <dataValidation type="whole" operator="equal" allowBlank="1" showInputMessage="1" showErrorMessage="1" sqref="E5:E8">
      <formula1>0</formula1>
    </dataValidation>
    <dataValidation type="decimal" operator="equal" allowBlank="1" showInputMessage="1" showErrorMessage="1" sqref="F5:F8">
      <formula1>0.5</formula1>
    </dataValidation>
  </dataValidations>
  <pageMargins left="0.7" right="0.7" top="0.75" bottom="0.75" header="0.3" footer="0.3"/>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2"/>
  <sheetViews>
    <sheetView workbookViewId="0">
      <selection activeCell="H19" sqref="H19"/>
    </sheetView>
  </sheetViews>
  <sheetFormatPr defaultColWidth="11.42578125" defaultRowHeight="15" x14ac:dyDescent="0.25"/>
  <cols>
    <col min="2" max="2" width="17.28515625" customWidth="1"/>
    <col min="3" max="3" width="1.7109375" customWidth="1"/>
    <col min="4" max="4" width="22.42578125" customWidth="1"/>
    <col min="5" max="5" width="1.7109375" customWidth="1"/>
    <col min="6" max="6" width="25.140625" customWidth="1"/>
    <col min="7" max="7" width="1.7109375" customWidth="1"/>
    <col min="8" max="8" width="49.5703125" customWidth="1"/>
    <col min="18" max="18" width="14" customWidth="1"/>
  </cols>
  <sheetData>
    <row r="2" spans="1:9" ht="15.75" thickBot="1" x14ac:dyDescent="0.3">
      <c r="B2" s="216" t="s">
        <v>85</v>
      </c>
      <c r="C2" s="216"/>
      <c r="D2" s="216"/>
      <c r="E2" s="216"/>
      <c r="F2" s="216"/>
      <c r="G2" s="216"/>
      <c r="H2" s="216"/>
    </row>
    <row r="3" spans="1:9" x14ac:dyDescent="0.25">
      <c r="B3" s="123"/>
      <c r="C3" s="123"/>
      <c r="D3" s="123"/>
      <c r="E3" s="123"/>
      <c r="F3" s="124"/>
      <c r="G3" s="123"/>
      <c r="H3" s="123"/>
    </row>
    <row r="4" spans="1:9" ht="36.75" customHeight="1" thickBot="1" x14ac:dyDescent="0.3">
      <c r="B4" s="125" t="s">
        <v>1</v>
      </c>
      <c r="C4" s="134"/>
      <c r="D4" s="125" t="s">
        <v>86</v>
      </c>
      <c r="E4" s="134"/>
      <c r="F4" s="125" t="s">
        <v>87</v>
      </c>
      <c r="G4" s="134"/>
      <c r="H4" s="125" t="s">
        <v>88</v>
      </c>
    </row>
    <row r="5" spans="1:9" ht="7.5" customHeight="1" x14ac:dyDescent="0.25">
      <c r="B5" s="135"/>
      <c r="C5" s="135"/>
      <c r="D5" s="135"/>
      <c r="E5" s="135"/>
      <c r="F5" s="135"/>
      <c r="G5" s="135"/>
      <c r="H5" s="135"/>
    </row>
    <row r="6" spans="1:9" ht="48.75" customHeight="1" x14ac:dyDescent="0.25">
      <c r="B6" s="132" t="s">
        <v>89</v>
      </c>
      <c r="C6" s="126"/>
      <c r="D6" s="132" t="s">
        <v>90</v>
      </c>
      <c r="E6" s="126"/>
      <c r="F6" s="128" t="s">
        <v>97</v>
      </c>
      <c r="G6" s="127"/>
      <c r="H6" s="132" t="s">
        <v>117</v>
      </c>
    </row>
    <row r="7" spans="1:9" ht="9" customHeight="1" x14ac:dyDescent="0.25">
      <c r="A7" s="133"/>
      <c r="B7" s="126"/>
      <c r="C7" s="126"/>
      <c r="D7" s="126"/>
      <c r="E7" s="126"/>
      <c r="F7" s="136"/>
      <c r="G7" s="127"/>
      <c r="H7" s="137"/>
      <c r="I7" s="133"/>
    </row>
    <row r="8" spans="1:9" ht="44.25" customHeight="1" x14ac:dyDescent="0.25">
      <c r="B8" s="132" t="s">
        <v>91</v>
      </c>
      <c r="C8" s="126"/>
      <c r="D8" s="132" t="s">
        <v>92</v>
      </c>
      <c r="E8" s="126"/>
      <c r="F8" s="129" t="s">
        <v>98</v>
      </c>
      <c r="G8" s="127"/>
      <c r="H8" s="132" t="s">
        <v>101</v>
      </c>
    </row>
    <row r="9" spans="1:9" ht="9" customHeight="1" x14ac:dyDescent="0.25">
      <c r="A9" s="133"/>
      <c r="B9" s="137"/>
      <c r="C9" s="126"/>
      <c r="D9" s="126"/>
      <c r="E9" s="126"/>
      <c r="F9" s="136"/>
      <c r="G9" s="127"/>
      <c r="H9" s="137"/>
      <c r="I9" s="133"/>
    </row>
    <row r="10" spans="1:9" ht="47.25" customHeight="1" x14ac:dyDescent="0.25">
      <c r="B10" s="132" t="s">
        <v>94</v>
      </c>
      <c r="C10" s="126"/>
      <c r="D10" s="132" t="s">
        <v>93</v>
      </c>
      <c r="E10" s="126"/>
      <c r="F10" s="130" t="s">
        <v>99</v>
      </c>
      <c r="G10" s="127"/>
      <c r="H10" s="132" t="s">
        <v>102</v>
      </c>
    </row>
    <row r="11" spans="1:9" ht="9" customHeight="1" x14ac:dyDescent="0.25">
      <c r="B11" s="137"/>
      <c r="C11" s="126"/>
      <c r="D11" s="126"/>
      <c r="E11" s="126"/>
      <c r="F11" s="136"/>
      <c r="G11" s="127"/>
      <c r="H11" s="137"/>
    </row>
    <row r="12" spans="1:9" ht="38.25" customHeight="1" x14ac:dyDescent="0.25">
      <c r="B12" s="132" t="s">
        <v>95</v>
      </c>
      <c r="C12" s="126"/>
      <c r="D12" s="132" t="s">
        <v>96</v>
      </c>
      <c r="E12" s="126"/>
      <c r="F12" s="131" t="s">
        <v>100</v>
      </c>
      <c r="G12" s="127"/>
      <c r="H12" s="132" t="s">
        <v>103</v>
      </c>
    </row>
  </sheetData>
  <mergeCells count="1">
    <mergeCell ref="B2:H2"/>
  </mergeCells>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COVERPAGE</vt:lpstr>
      <vt:lpstr>TOTAL EVALUATION</vt:lpstr>
      <vt:lpstr>CONTROL ENVIRONMENT</vt:lpstr>
      <vt:lpstr>RISK ASSESSMENT</vt:lpstr>
      <vt:lpstr>CONTROL ACTIVITIES</vt:lpstr>
      <vt:lpstr>INFORMATION AND COMMUNICATION</vt:lpstr>
      <vt:lpstr>MONITORING ACTIVITIES</vt:lpstr>
      <vt:lpstr>VALUES</vt:lpstr>
    </vt:vector>
  </TitlesOfParts>
  <Company>Ministerio de Defensa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CABALLERO JARILLA MONICA</dc:creator>
  <cp:lastModifiedBy>WILKINS Ross</cp:lastModifiedBy>
  <cp:lastPrinted>2018-08-28T10:21:36Z</cp:lastPrinted>
  <dcterms:created xsi:type="dcterms:W3CDTF">2018-05-30T09:25:38Z</dcterms:created>
  <dcterms:modified xsi:type="dcterms:W3CDTF">2021-03-11T09:32:26Z</dcterms:modified>
</cp:coreProperties>
</file>